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ektromaribor-my.sharepoint.com/personal/em3601_em_si/Documents/Razpis/202609_Veeam4M365/"/>
    </mc:Choice>
  </mc:AlternateContent>
  <xr:revisionPtr revIDLastSave="1" documentId="8_{178262FD-C5EB-4DD0-A3A0-2A22CDAB9024}" xr6:coauthVersionLast="47" xr6:coauthVersionMax="47" xr10:uidLastSave="{9477C1DE-BAA7-48DB-B9A4-2CD55DA36CE0}"/>
  <bookViews>
    <workbookView xWindow="-108" yWindow="-108" windowWidth="30936" windowHeight="16776" tabRatio="816" xr2:uid="{00000000-000D-0000-FFFF-FFFF00000000}"/>
  </bookViews>
  <sheets>
    <sheet name="Ponudbeni predračun" sheetId="9" r:id="rId1"/>
    <sheet name="Teh.specifikacija" sheetId="11" r:id="rId2"/>
  </sheets>
  <definedNames>
    <definedName name="_xlnm.Print_Area" localSheetId="0">'Ponudbeni predračun'!$B$1:$H$17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3" i="11" l="1"/>
  <c r="A33" i="11"/>
  <c r="G8" i="9" l="1"/>
  <c r="B63" i="11"/>
  <c r="A63" i="11"/>
  <c r="A3" i="11"/>
  <c r="B3" i="11"/>
  <c r="F13" i="9"/>
  <c r="A1" i="11"/>
  <c r="G9" i="9"/>
  <c r="G10" i="9"/>
  <c r="G11" i="9"/>
  <c r="B1" i="9" l="1"/>
  <c r="G7" i="9" l="1"/>
  <c r="G13" i="9" s="1"/>
  <c r="H6" i="9"/>
</calcChain>
</file>

<file path=xl/sharedStrings.xml><?xml version="1.0" encoding="utf-8"?>
<sst xmlns="http://schemas.openxmlformats.org/spreadsheetml/2006/main" count="87" uniqueCount="70">
  <si>
    <t>Poz.</t>
  </si>
  <si>
    <t>Postavka</t>
  </si>
  <si>
    <t>EM</t>
  </si>
  <si>
    <t>Kol.</t>
  </si>
  <si>
    <t>Cena/enoto
[€/EM]
(brez DDV)</t>
  </si>
  <si>
    <t>Skupaj
[€]
(brez DDV)</t>
  </si>
  <si>
    <t>1.</t>
  </si>
  <si>
    <t>Kraj in datum:</t>
  </si>
  <si>
    <t>Žig in podpis ponudnika:</t>
  </si>
  <si>
    <t>Ponujeni model</t>
  </si>
  <si>
    <t>kpl</t>
  </si>
  <si>
    <t>Oprema bo na različnih lokacijah, zato se pred dobavo obvezno obrnite na kontaktno osebo o točni lokaciji dostave.</t>
  </si>
  <si>
    <t xml:space="preserve">Kontaktna oseba za tehnično specifikacijo: </t>
  </si>
  <si>
    <t>borut.cucek@elektro-maribor.si</t>
  </si>
  <si>
    <t>Minimalne tehnične zahteve</t>
  </si>
  <si>
    <t>Ponujena oprema mora izpolnjevati naslednje zahteve:</t>
  </si>
  <si>
    <t>Garancija in podpora</t>
  </si>
  <si>
    <t>Ponudba mora vključevati:</t>
  </si>
  <si>
    <t>5-letno garancijo proizvajalca na lokaciji naročnika</t>
  </si>
  <si>
    <t>Tehnično podporo za celotno obdobje garancije</t>
  </si>
  <si>
    <t>Storitve</t>
  </si>
  <si>
    <t>Dostop do proizvajalčeve vdelane programske opreme (firmware) in programskih posodobitev</t>
  </si>
  <si>
    <t>Ponudnik mora dokazovati, da ima:</t>
  </si>
  <si>
    <t>Status prodajnega partnerja ponujene opreme (certifikat/izjava proizvajalca)</t>
  </si>
  <si>
    <t>Status servisnega partnerja ponujene opreme (certifikat/izjava proizvajalca)</t>
  </si>
  <si>
    <t>Vsaj 2 tehnična certikata proizvajalca (Lenovo Data Center Technical Certification)</t>
  </si>
  <si>
    <t>Strežnik Lenovo SR630 V4 ali podoben z enako ali boljšo karakteristiko - po specifikaciji</t>
  </si>
  <si>
    <t>Licence za aktivacijo dodatnih 8 (osem) portov in dodanih 8 (osem) 32Gb FC modulov - po specifikaciji</t>
  </si>
  <si>
    <t>2.</t>
  </si>
  <si>
    <t>kom</t>
  </si>
  <si>
    <t>Strežnik</t>
  </si>
  <si>
    <t>Vzorčni model: Lenovo SR630 V4 ali podoben z enako ali boljšo karakteristiko</t>
  </si>
  <si>
    <t xml:space="preserve"> Višina: 1U rack izvedba</t>
  </si>
  <si>
    <t xml:space="preserve"> Procesor: 2x CPU Intel Xeon, vsak CPU min. 12C, 2.2GHz</t>
  </si>
  <si>
    <t xml:space="preserve"> Pomnilnik: 128GB (2x 64GB), min. DDR5 6400MHz, RDIMM; strežnik mora omogočati še vsaj 30 prostih mest za dodatne module</t>
  </si>
  <si>
    <t xml:space="preserve"> SSD: 2x min. 960 GB SSD Read Intensive, Hot-Swap; strežnik mora omogočati še vsaj 8x 2.5” SAS/SATA/NVMe</t>
  </si>
  <si>
    <t xml:space="preserve"> RAID: samostojni RAID kontroler 12Gb, podpora za vsaj 8 internih diskov</t>
  </si>
  <si>
    <t xml:space="preserve"> OCP: vgrajen vsaj 1 OCP modul z 2 priključkoma 10/25GB SFP28; strežnik mora omogočati vgradnjo vsaj 2 OCP modulov</t>
  </si>
  <si>
    <t xml:space="preserve"> Fibre Channel priklopi: vsa 4x 32Gb FC priklopi s priloženimi 32Gb moduli</t>
  </si>
  <si>
    <t xml:space="preserve"> PCIe razširitve: na voljo še vsaj 3 PCIe Gen5 mesta</t>
  </si>
  <si>
    <t xml:space="preserve"> Upravljanje: integriran samostojni modul za nadzor strežnika z ločenim 1Gb RJ45 priključkom in polno funkcionalnostjo</t>
  </si>
  <si>
    <t xml:space="preserve"> Napajanje: 2x redundančno vsaj 1100W Titanium, Hot-Swap</t>
  </si>
  <si>
    <t xml:space="preserve"> Dodatni kabli: 2x 3m pasivni 25Gb DAC kabli, 4x optični 3m LC-LC OM4 MMF kabli</t>
  </si>
  <si>
    <t xml:space="preserve"> Vključen komplet za montažo v 19" komunikacijsko omaro in CMA dodatkom</t>
  </si>
  <si>
    <t>Podpora 24/7, prioriteta delov in delo na lokaciji naslednji delovni dan</t>
  </si>
  <si>
    <t>Vgradnjo in priklop strežnika na lokaciji naročnika</t>
  </si>
  <si>
    <t>Zagon in konfiguracijo strežnika po zahtevah naročnika ter vključitev v obstoječo infrastrukturo naročnika</t>
  </si>
  <si>
    <t>Naročnik ima 2 (dve) obstoječi optični stikali (Fiber Chanell) Lenovo DB610s z aktivnimi 8 porti in 32Gb moduli. Za vsako stikalo naročnik potrebuje licenco za aktivacijo dodatnih 8 (osem) portov in dodanih 8 (osem) 32Gb FC modulov.</t>
  </si>
  <si>
    <t>Tehnične zahteve</t>
  </si>
  <si>
    <t>Naročnik ima 2 (dve) obstoječi optični stikali (Fiber Chanell) Lenovo DB610s, zato potrebuje dva artikla:</t>
  </si>
  <si>
    <t>Opis okolja</t>
  </si>
  <si>
    <t xml:space="preserve"> Vključitev in aktivacija licence v obstoječem stikalu (2 kpl)</t>
  </si>
  <si>
    <t xml:space="preserve"> 4M27A64094 ( Lenovo DB610S 8 PORT-ON-DEMAND License with 8 X 32G SWL SFPs)</t>
  </si>
  <si>
    <t>3.</t>
  </si>
  <si>
    <t>Strežnik Lenovo SR635 V3 ali podoben z enako ali boljšo karakteristiko - po specifikaciji</t>
  </si>
  <si>
    <t>Višina: 1U rack izvedba</t>
  </si>
  <si>
    <t>Procesor: 1x CPU AMD Epyc 9xxx 5 gen., CPU min. 8C, 3.6GHz</t>
  </si>
  <si>
    <t>Pomnilnik: 128GB (2x 64GB), min. DDR5 6400MHz, RDIMM; strežnik mora omogočati še vsaj 10 prostih mest za dodatne module</t>
  </si>
  <si>
    <t>SSD: 2x min. 480 GB SSD Read Intensive, Hot-Swap; strežnik mora omogočati še vsaj 8x 2.5” SAS/SATA/NVMe</t>
  </si>
  <si>
    <t>RAID: samostojni RAID kontroler 12Gb, podpora za vsaj 8 internih diskov</t>
  </si>
  <si>
    <t>OCP: vgrajen OCP modul z 2 priključkoma 10/25GB SFP28;</t>
  </si>
  <si>
    <t>Fibre Channel priklopi: vsaj 2x 16Gb FC priklopi s priloženimi 16Gb moduli</t>
  </si>
  <si>
    <t>PCIe razširitve: na voljo še vsaj 3 PCIe Gen5 mesta</t>
  </si>
  <si>
    <t>Upravljanje: integriran samostojni modul za nadzor strežnika z ločenim 1Gb RJ45 priključkom in polno funkcionalnostjo</t>
  </si>
  <si>
    <t>Napajanje: 2x redundančno vsaj 750W Titanium, Hot-Swap</t>
  </si>
  <si>
    <t>Dodatni kabli: 2x 3m pasivni 25Gb DAC kabli, 2x optični 3m LC-LC OM4 MMF kabli</t>
  </si>
  <si>
    <t>Vključen komplet za montažo v 19" komunikacijsko omaro in CMA dodatkom</t>
  </si>
  <si>
    <t>Usposobljenost ponudnika</t>
  </si>
  <si>
    <t>Vzorčni model: Lenovo SR635 V3 ali podoben z enako ali boljšo karakteristiko</t>
  </si>
  <si>
    <t>Strežnik (komplet)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</si>
</sst>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S_I_T_-;\-* #,##0.00\ _S_I_T_-;_-* &quot;-&quot;??\ _S_I_T_-;_-@_-"/>
  </numFmts>
  <fonts count="1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11"/>
      <color theme="1"/>
      <name val="Aptos"/>
      <family val="2"/>
    </font>
    <font>
      <sz val="11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 inden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 wrapText="1"/>
    </xf>
    <xf numFmtId="0" fontId="3" fillId="0" borderId="5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 inden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left" vertical="center" wrapText="1"/>
    </xf>
    <xf numFmtId="0" fontId="2" fillId="2" borderId="3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 applyProtection="1">
      <alignment horizontal="right" vertical="center"/>
      <protection locked="0"/>
    </xf>
    <xf numFmtId="4" fontId="4" fillId="0" borderId="0" xfId="0" applyNumberFormat="1" applyFont="1" applyAlignment="1">
      <alignment horizontal="right" vertical="center" wrapText="1" indent="1"/>
    </xf>
    <xf numFmtId="0" fontId="3" fillId="0" borderId="0" xfId="0" applyFont="1" applyAlignment="1">
      <alignment horizontal="left" vertical="center" wrapText="1"/>
    </xf>
    <xf numFmtId="4" fontId="4" fillId="0" borderId="6" xfId="0" applyNumberFormat="1" applyFont="1" applyBorder="1" applyAlignment="1" applyProtection="1">
      <alignment horizontal="right" vertical="center" wrapText="1" indent="1"/>
      <protection locked="0"/>
    </xf>
    <xf numFmtId="0" fontId="7" fillId="0" borderId="0" xfId="0" applyFont="1" applyAlignment="1">
      <alignment horizontal="center" vertical="center"/>
    </xf>
    <xf numFmtId="0" fontId="2" fillId="2" borderId="7" xfId="0" applyFont="1" applyFill="1" applyBorder="1" applyAlignment="1">
      <alignment horizontal="center" vertical="top" wrapText="1"/>
    </xf>
    <xf numFmtId="4" fontId="4" fillId="0" borderId="8" xfId="0" applyNumberFormat="1" applyFont="1" applyBorder="1" applyAlignment="1">
      <alignment horizontal="right" vertical="center" wrapText="1" indent="1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center" vertical="center" wrapText="1"/>
    </xf>
    <xf numFmtId="4" fontId="4" fillId="0" borderId="9" xfId="0" applyNumberFormat="1" applyFont="1" applyBorder="1" applyAlignment="1">
      <alignment horizontal="right" vertical="center" wrapText="1" indent="1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left" vertical="center" indent="5"/>
    </xf>
    <xf numFmtId="0" fontId="0" fillId="0" borderId="0" xfId="0" applyAlignment="1">
      <alignment horizontal="left" vertical="center" indent="5"/>
    </xf>
    <xf numFmtId="0" fontId="8" fillId="0" borderId="0" xfId="0" applyFont="1" applyAlignment="1">
      <alignment horizontal="left" vertical="center" indent="5"/>
    </xf>
    <xf numFmtId="0" fontId="10" fillId="0" borderId="0" xfId="0" applyFont="1" applyAlignment="1">
      <alignment vertical="center"/>
    </xf>
    <xf numFmtId="0" fontId="11" fillId="0" borderId="0" xfId="0" applyFont="1"/>
    <xf numFmtId="0" fontId="8" fillId="0" borderId="0" xfId="0" applyFont="1"/>
    <xf numFmtId="0" fontId="1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 indent="1"/>
    </xf>
  </cellXfs>
  <cellStyles count="4">
    <cellStyle name="Navadno" xfId="0" builtinId="0"/>
    <cellStyle name="Navadno 2" xfId="1" xr:uid="{00000000-0005-0000-0000-000006000000}"/>
    <cellStyle name="Navadno 2 2" xfId="2" xr:uid="{00000000-0005-0000-0000-000007000000}"/>
    <cellStyle name="Vejica 2" xfId="3" xr:uid="{00000000-0005-0000-0000-000008000000}"/>
  </cellStyles>
  <dxfs count="1">
    <dxf>
      <fill>
        <patternFill>
          <bgColor theme="6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8149B-9FA2-4931-A867-1AE13B3C8054}">
  <dimension ref="A1:H17"/>
  <sheetViews>
    <sheetView showZeros="0" tabSelected="1" view="pageBreakPreview" zoomScaleNormal="100" zoomScaleSheetLayoutView="100" workbookViewId="0">
      <selection activeCell="C20" sqref="C20"/>
    </sheetView>
  </sheetViews>
  <sheetFormatPr defaultColWidth="8.6640625" defaultRowHeight="13.8" x14ac:dyDescent="0.3"/>
  <cols>
    <col min="1" max="1" width="3" style="5" customWidth="1"/>
    <col min="2" max="2" width="5.5546875" style="5" customWidth="1"/>
    <col min="3" max="3" width="80.6640625" style="5" customWidth="1"/>
    <col min="4" max="4" width="7" style="5" customWidth="1"/>
    <col min="5" max="5" width="5.6640625" style="5" customWidth="1"/>
    <col min="6" max="6" width="10.6640625" style="15" customWidth="1"/>
    <col min="7" max="7" width="15.6640625" style="15" customWidth="1"/>
    <col min="8" max="8" width="30.6640625" style="15" customWidth="1"/>
    <col min="9" max="16384" width="8.6640625" style="5"/>
  </cols>
  <sheetData>
    <row r="1" spans="1:8" ht="15.6" x14ac:dyDescent="0.3">
      <c r="A1" s="1"/>
      <c r="B1" s="2" t="str">
        <f>"PONUDBENI PREDRAČUN "&amp;C6</f>
        <v>PONUDBENI PREDRAČUN Strežnik</v>
      </c>
      <c r="C1" s="1"/>
      <c r="D1" s="1"/>
      <c r="E1" s="3"/>
      <c r="F1" s="4"/>
      <c r="G1" s="4"/>
      <c r="H1" s="4"/>
    </row>
    <row r="2" spans="1:8" ht="15.6" x14ac:dyDescent="0.3">
      <c r="A2" s="1"/>
      <c r="B2" s="2"/>
      <c r="C2" s="1"/>
      <c r="D2" s="1"/>
      <c r="E2" s="3"/>
      <c r="F2" s="4"/>
      <c r="G2" s="4"/>
      <c r="H2" s="4"/>
    </row>
    <row r="3" spans="1:8" ht="15.6" x14ac:dyDescent="0.3">
      <c r="A3" s="1"/>
      <c r="B3" s="2"/>
      <c r="C3" s="26"/>
      <c r="D3" s="1"/>
      <c r="E3" s="3"/>
      <c r="F3" s="4"/>
      <c r="G3" s="4"/>
      <c r="H3" s="4"/>
    </row>
    <row r="4" spans="1:8" x14ac:dyDescent="0.3">
      <c r="A4" s="6"/>
      <c r="B4" s="6"/>
      <c r="C4" s="6"/>
      <c r="D4" s="6"/>
      <c r="E4" s="3"/>
      <c r="F4" s="4"/>
      <c r="G4" s="4"/>
      <c r="H4" s="4"/>
    </row>
    <row r="5" spans="1:8" ht="41.4" x14ac:dyDescent="0.3">
      <c r="B5" s="7" t="s">
        <v>0</v>
      </c>
      <c r="C5" s="19" t="s">
        <v>1</v>
      </c>
      <c r="D5" s="8" t="s">
        <v>2</v>
      </c>
      <c r="E5" s="8" t="s">
        <v>3</v>
      </c>
      <c r="F5" s="9" t="s">
        <v>4</v>
      </c>
      <c r="G5" s="10" t="s">
        <v>5</v>
      </c>
      <c r="H5" s="10" t="s">
        <v>9</v>
      </c>
    </row>
    <row r="6" spans="1:8" x14ac:dyDescent="0.3">
      <c r="B6" s="7"/>
      <c r="C6" s="20" t="s">
        <v>30</v>
      </c>
      <c r="D6" s="7"/>
      <c r="E6" s="7"/>
      <c r="F6" s="7"/>
      <c r="G6" s="27"/>
      <c r="H6" s="27">
        <f>E6*F6</f>
        <v>0</v>
      </c>
    </row>
    <row r="7" spans="1:8" x14ac:dyDescent="0.3">
      <c r="B7" s="11" t="s">
        <v>6</v>
      </c>
      <c r="C7" s="18" t="s">
        <v>26</v>
      </c>
      <c r="D7" s="12" t="s">
        <v>29</v>
      </c>
      <c r="E7" s="13">
        <v>1</v>
      </c>
      <c r="F7" s="25"/>
      <c r="G7" s="28">
        <f>E7*F7</f>
        <v>0</v>
      </c>
      <c r="H7" s="29"/>
    </row>
    <row r="8" spans="1:8" x14ac:dyDescent="0.3">
      <c r="B8" s="11" t="s">
        <v>28</v>
      </c>
      <c r="C8" s="18" t="s">
        <v>54</v>
      </c>
      <c r="D8" s="12" t="s">
        <v>29</v>
      </c>
      <c r="E8" s="13">
        <v>1</v>
      </c>
      <c r="F8" s="25"/>
      <c r="G8" s="28">
        <f>E8*F8</f>
        <v>0</v>
      </c>
      <c r="H8" s="29"/>
    </row>
    <row r="9" spans="1:8" ht="27.6" x14ac:dyDescent="0.3">
      <c r="B9" s="11" t="s">
        <v>53</v>
      </c>
      <c r="C9" s="18" t="s">
        <v>27</v>
      </c>
      <c r="D9" s="12" t="s">
        <v>10</v>
      </c>
      <c r="E9" s="13">
        <v>2</v>
      </c>
      <c r="F9" s="25"/>
      <c r="G9" s="28">
        <f t="shared" ref="G9:G11" si="0">E9*F9</f>
        <v>0</v>
      </c>
      <c r="H9" s="29"/>
    </row>
    <row r="10" spans="1:8" x14ac:dyDescent="0.3">
      <c r="B10" s="11"/>
      <c r="C10" s="18"/>
      <c r="D10" s="12"/>
      <c r="E10" s="13"/>
      <c r="F10" s="25"/>
      <c r="G10" s="28">
        <f t="shared" si="0"/>
        <v>0</v>
      </c>
      <c r="H10" s="29"/>
    </row>
    <row r="11" spans="1:8" x14ac:dyDescent="0.3">
      <c r="B11" s="11"/>
      <c r="C11" s="18"/>
      <c r="D11" s="12"/>
      <c r="E11" s="13"/>
      <c r="F11" s="25"/>
      <c r="G11" s="32">
        <f t="shared" si="0"/>
        <v>0</v>
      </c>
      <c r="H11" s="33"/>
    </row>
    <row r="12" spans="1:8" x14ac:dyDescent="0.3">
      <c r="B12" s="30"/>
      <c r="C12" s="24"/>
      <c r="E12" s="31"/>
      <c r="F12" s="31"/>
      <c r="G12" s="31"/>
      <c r="H12" s="31"/>
    </row>
    <row r="13" spans="1:8" x14ac:dyDescent="0.3">
      <c r="B13" s="16"/>
      <c r="C13" s="21"/>
      <c r="F13" s="17" t="str">
        <f>"Skupaj " &amp;C6 &amp;":"</f>
        <v>Skupaj Strežnik:</v>
      </c>
      <c r="G13" s="23">
        <f>SUM(G7:G12)</f>
        <v>0</v>
      </c>
    </row>
    <row r="14" spans="1:8" x14ac:dyDescent="0.3">
      <c r="B14" s="21"/>
      <c r="C14" s="21"/>
      <c r="F14" s="17" t="s">
        <v>7</v>
      </c>
      <c r="G14" s="22"/>
    </row>
    <row r="15" spans="1:8" x14ac:dyDescent="0.3">
      <c r="B15" s="14"/>
      <c r="C15" s="14"/>
    </row>
    <row r="16" spans="1:8" x14ac:dyDescent="0.3">
      <c r="B16" s="14"/>
      <c r="C16" s="14"/>
      <c r="F16" s="17" t="s">
        <v>8</v>
      </c>
      <c r="G16" s="22"/>
      <c r="H16" s="17"/>
    </row>
    <row r="17" spans="3:8" x14ac:dyDescent="0.3">
      <c r="C17" s="21"/>
      <c r="E17" s="16"/>
      <c r="F17" s="5"/>
      <c r="G17" s="5"/>
      <c r="H17" s="5"/>
    </row>
  </sheetData>
  <sheetProtection algorithmName="SHA-512" hashValue="LyjQhmnZ9H1v3q9LugrjxtBh0Pzr9dyCwbHWKiYCL+KAnr5+SanLT5IiV9Dd3WqryxYmjLeeeftxDFYSysp0MA==" saltValue="mJFiVLW+tm2E5N3b4hMy9g==" spinCount="100000" sheet="1" objects="1" scenarios="1"/>
  <phoneticPr fontId="6" type="noConversion"/>
  <conditionalFormatting sqref="A1:XFD2 A3:B3 D3:XFD3 A4:XFD4 A5:G5 I5:XFD5 A6:XFD12 A13:F13 H13:XFD13 A14:XFD1048576">
    <cfRule type="expression" dxfId="0" priority="2">
      <formula>CELL("protect",A1)=0</formula>
    </cfRule>
  </conditionalFormatting>
  <dataValidations count="2">
    <dataValidation type="custom" allowBlank="1" showInputMessage="1" showErrorMessage="1" errorTitle="Nepravilen vnos" error="Vrednost mora biti zaokrožena na dve decimalni mesti." sqref="F6:G6" xr:uid="{1D7327CA-3565-4DC5-BA66-2D2DDE5C89D3}">
      <formula1>F6*100=INT(F6*100)</formula1>
    </dataValidation>
    <dataValidation type="custom" operator="equal" showInputMessage="1" showErrorMessage="1" errorTitle="Nepravilen vnos" error="Vrednost mora biti zaokrožena na dve decimalni mesti." sqref="F7:G11" xr:uid="{1D520DE3-EBDD-421E-B957-1373C12E0D80}">
      <formula1>F7*100=INT(F7*100)</formula1>
    </dataValidation>
  </dataValidations>
  <pageMargins left="0.25" right="0.25" top="0.75" bottom="0.75" header="0.3" footer="0.3"/>
  <pageSetup paperSize="9" scale="85" orientation="landscape" r:id="rId1"/>
  <headerFooter scaleWithDoc="0">
    <oddHeader>&amp;R&amp;10Priloga 1.1: PONUDBENI PREDRAČUN</oddHeader>
    <oddFooter>&amp;L&amp;10 2201-50/2023&amp;R&amp;10&amp;P/&amp;N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B8B4C-0D7C-40B8-B94D-DB847047B79A}">
  <dimension ref="A1:G84"/>
  <sheetViews>
    <sheetView workbookViewId="0">
      <pane ySplit="1" topLeftCell="A25" activePane="bottomLeft" state="frozen"/>
      <selection pane="bottomLeft" activeCell="B48" sqref="B48"/>
    </sheetView>
  </sheetViews>
  <sheetFormatPr defaultRowHeight="14.4" x14ac:dyDescent="0.3"/>
  <cols>
    <col min="1" max="1" width="3.88671875" customWidth="1"/>
  </cols>
  <sheetData>
    <row r="1" spans="1:2" ht="21" x14ac:dyDescent="0.4">
      <c r="A1" s="39" t="str">
        <f>"Podrobna tehnična specifikacija za "&amp;'Ponudbeni predračun'!C6</f>
        <v>Podrobna tehnična specifikacija za Strežnik</v>
      </c>
    </row>
    <row r="2" spans="1:2" ht="21" x14ac:dyDescent="0.4">
      <c r="A2" s="39"/>
    </row>
    <row r="3" spans="1:2" x14ac:dyDescent="0.3">
      <c r="A3" s="34" t="str">
        <f>'Ponudbeni predračun'!B7</f>
        <v>1.</v>
      </c>
      <c r="B3" s="34" t="str">
        <f>'Ponudbeni predračun'!C7</f>
        <v>Strežnik Lenovo SR630 V4 ali podoben z enako ali boljšo karakteristiko - po specifikaciji</v>
      </c>
    </row>
    <row r="4" spans="1:2" x14ac:dyDescent="0.3">
      <c r="A4" s="34"/>
    </row>
    <row r="5" spans="1:2" ht="15.6" x14ac:dyDescent="0.3">
      <c r="A5" s="35"/>
      <c r="B5" s="41" t="s">
        <v>31</v>
      </c>
    </row>
    <row r="6" spans="1:2" ht="15.6" x14ac:dyDescent="0.3">
      <c r="A6" s="35"/>
      <c r="B6" s="42"/>
    </row>
    <row r="7" spans="1:2" x14ac:dyDescent="0.3">
      <c r="A7" s="36"/>
      <c r="B7" s="42" t="s">
        <v>14</v>
      </c>
    </row>
    <row r="8" spans="1:2" x14ac:dyDescent="0.3">
      <c r="A8" s="36"/>
      <c r="B8" s="41" t="s">
        <v>15</v>
      </c>
    </row>
    <row r="9" spans="1:2" x14ac:dyDescent="0.3">
      <c r="A9" s="36"/>
      <c r="B9" s="42" t="s">
        <v>69</v>
      </c>
    </row>
    <row r="10" spans="1:2" x14ac:dyDescent="0.3">
      <c r="A10" s="36"/>
      <c r="B10" s="43" t="s">
        <v>32</v>
      </c>
    </row>
    <row r="11" spans="1:2" x14ac:dyDescent="0.3">
      <c r="A11" s="36"/>
      <c r="B11" s="43" t="s">
        <v>33</v>
      </c>
    </row>
    <row r="12" spans="1:2" x14ac:dyDescent="0.3">
      <c r="A12" s="36"/>
      <c r="B12" s="43" t="s">
        <v>34</v>
      </c>
    </row>
    <row r="13" spans="1:2" x14ac:dyDescent="0.3">
      <c r="A13" s="36"/>
      <c r="B13" s="43" t="s">
        <v>35</v>
      </c>
    </row>
    <row r="14" spans="1:2" x14ac:dyDescent="0.3">
      <c r="A14" s="36"/>
      <c r="B14" s="43" t="s">
        <v>36</v>
      </c>
    </row>
    <row r="15" spans="1:2" x14ac:dyDescent="0.3">
      <c r="A15" s="36"/>
      <c r="B15" s="43" t="s">
        <v>37</v>
      </c>
    </row>
    <row r="16" spans="1:2" x14ac:dyDescent="0.3">
      <c r="A16" s="36"/>
      <c r="B16" s="43" t="s">
        <v>38</v>
      </c>
    </row>
    <row r="17" spans="1:2" x14ac:dyDescent="0.3">
      <c r="A17" s="36"/>
      <c r="B17" s="43" t="s">
        <v>39</v>
      </c>
    </row>
    <row r="18" spans="1:2" x14ac:dyDescent="0.3">
      <c r="A18" s="36"/>
      <c r="B18" s="43" t="s">
        <v>40</v>
      </c>
    </row>
    <row r="19" spans="1:2" x14ac:dyDescent="0.3">
      <c r="A19" s="36"/>
      <c r="B19" s="43" t="s">
        <v>41</v>
      </c>
    </row>
    <row r="20" spans="1:2" x14ac:dyDescent="0.3">
      <c r="A20" s="36"/>
      <c r="B20" s="43" t="s">
        <v>42</v>
      </c>
    </row>
    <row r="21" spans="1:2" x14ac:dyDescent="0.3">
      <c r="A21" s="36"/>
      <c r="B21" s="43" t="s">
        <v>43</v>
      </c>
    </row>
    <row r="22" spans="1:2" x14ac:dyDescent="0.3">
      <c r="A22" s="36"/>
      <c r="B22" s="42" t="s">
        <v>16</v>
      </c>
    </row>
    <row r="23" spans="1:2" x14ac:dyDescent="0.3">
      <c r="A23" s="36"/>
      <c r="B23" s="41" t="s">
        <v>17</v>
      </c>
    </row>
    <row r="24" spans="1:2" x14ac:dyDescent="0.3">
      <c r="A24" s="36"/>
      <c r="B24" s="43" t="s">
        <v>18</v>
      </c>
    </row>
    <row r="25" spans="1:2" x14ac:dyDescent="0.3">
      <c r="A25" s="36"/>
      <c r="B25" s="43" t="s">
        <v>44</v>
      </c>
    </row>
    <row r="26" spans="1:2" x14ac:dyDescent="0.3">
      <c r="A26" s="36"/>
      <c r="B26" s="43" t="s">
        <v>21</v>
      </c>
    </row>
    <row r="27" spans="1:2" x14ac:dyDescent="0.3">
      <c r="A27" s="36"/>
      <c r="B27" s="43" t="s">
        <v>19</v>
      </c>
    </row>
    <row r="28" spans="1:2" x14ac:dyDescent="0.3">
      <c r="A28" s="36"/>
      <c r="B28" s="42" t="s">
        <v>20</v>
      </c>
    </row>
    <row r="29" spans="1:2" x14ac:dyDescent="0.3">
      <c r="A29" s="36"/>
      <c r="B29" s="41" t="s">
        <v>17</v>
      </c>
    </row>
    <row r="30" spans="1:2" x14ac:dyDescent="0.3">
      <c r="A30" s="36"/>
      <c r="B30" s="43" t="s">
        <v>45</v>
      </c>
    </row>
    <row r="31" spans="1:2" x14ac:dyDescent="0.3">
      <c r="A31" s="36"/>
      <c r="B31" s="43" t="s">
        <v>46</v>
      </c>
    </row>
    <row r="32" spans="1:2" x14ac:dyDescent="0.3">
      <c r="A32" s="36"/>
      <c r="B32" s="43"/>
    </row>
    <row r="33" spans="1:2" x14ac:dyDescent="0.3">
      <c r="A33" s="34" t="str">
        <f>'Ponudbeni predračun'!B8</f>
        <v>2.</v>
      </c>
      <c r="B33" s="34" t="str">
        <f>'Ponudbeni predračun'!C8</f>
        <v>Strežnik Lenovo SR635 V3 ali podoben z enako ali boljšo karakteristiko - po specifikaciji</v>
      </c>
    </row>
    <row r="34" spans="1:2" x14ac:dyDescent="0.3">
      <c r="A34" s="34"/>
      <c r="B34" s="34"/>
    </row>
    <row r="35" spans="1:2" x14ac:dyDescent="0.3">
      <c r="A35" s="34"/>
      <c r="B35" s="41" t="s">
        <v>68</v>
      </c>
    </row>
    <row r="36" spans="1:2" x14ac:dyDescent="0.3">
      <c r="A36" s="34"/>
      <c r="B36" s="42"/>
    </row>
    <row r="37" spans="1:2" x14ac:dyDescent="0.3">
      <c r="A37" s="34"/>
      <c r="B37" s="42" t="s">
        <v>14</v>
      </c>
    </row>
    <row r="38" spans="1:2" x14ac:dyDescent="0.3">
      <c r="A38" s="34"/>
      <c r="B38" s="41" t="s">
        <v>15</v>
      </c>
    </row>
    <row r="39" spans="1:2" x14ac:dyDescent="0.3">
      <c r="A39" s="34"/>
      <c r="B39" s="42" t="s">
        <v>69</v>
      </c>
    </row>
    <row r="40" spans="1:2" x14ac:dyDescent="0.3">
      <c r="A40" s="34"/>
      <c r="B40" s="43" t="s">
        <v>55</v>
      </c>
    </row>
    <row r="41" spans="1:2" x14ac:dyDescent="0.3">
      <c r="A41" s="34"/>
      <c r="B41" s="43" t="s">
        <v>56</v>
      </c>
    </row>
    <row r="42" spans="1:2" x14ac:dyDescent="0.3">
      <c r="A42" s="34"/>
      <c r="B42" s="43" t="s">
        <v>57</v>
      </c>
    </row>
    <row r="43" spans="1:2" x14ac:dyDescent="0.3">
      <c r="A43" s="34"/>
      <c r="B43" s="43" t="s">
        <v>58</v>
      </c>
    </row>
    <row r="44" spans="1:2" x14ac:dyDescent="0.3">
      <c r="A44" s="34"/>
      <c r="B44" s="43" t="s">
        <v>59</v>
      </c>
    </row>
    <row r="45" spans="1:2" x14ac:dyDescent="0.3">
      <c r="A45" s="34"/>
      <c r="B45" s="43" t="s">
        <v>60</v>
      </c>
    </row>
    <row r="46" spans="1:2" x14ac:dyDescent="0.3">
      <c r="A46" s="34"/>
      <c r="B46" s="43" t="s">
        <v>61</v>
      </c>
    </row>
    <row r="47" spans="1:2" x14ac:dyDescent="0.3">
      <c r="A47" s="34"/>
      <c r="B47" s="43" t="s">
        <v>62</v>
      </c>
    </row>
    <row r="48" spans="1:2" x14ac:dyDescent="0.3">
      <c r="A48" s="34"/>
      <c r="B48" s="43" t="s">
        <v>63</v>
      </c>
    </row>
    <row r="49" spans="1:2" x14ac:dyDescent="0.3">
      <c r="A49" s="34"/>
      <c r="B49" s="43" t="s">
        <v>64</v>
      </c>
    </row>
    <row r="50" spans="1:2" x14ac:dyDescent="0.3">
      <c r="A50" s="34"/>
      <c r="B50" s="43" t="s">
        <v>65</v>
      </c>
    </row>
    <row r="51" spans="1:2" x14ac:dyDescent="0.3">
      <c r="A51" s="34"/>
      <c r="B51" s="43" t="s">
        <v>66</v>
      </c>
    </row>
    <row r="52" spans="1:2" x14ac:dyDescent="0.3">
      <c r="A52" s="34"/>
      <c r="B52" s="42" t="s">
        <v>16</v>
      </c>
    </row>
    <row r="53" spans="1:2" x14ac:dyDescent="0.3">
      <c r="A53" s="34"/>
      <c r="B53" s="41" t="s">
        <v>17</v>
      </c>
    </row>
    <row r="54" spans="1:2" x14ac:dyDescent="0.3">
      <c r="A54" s="34"/>
      <c r="B54" s="43" t="s">
        <v>18</v>
      </c>
    </row>
    <row r="55" spans="1:2" x14ac:dyDescent="0.3">
      <c r="A55" s="34"/>
      <c r="B55" s="43" t="s">
        <v>44</v>
      </c>
    </row>
    <row r="56" spans="1:2" x14ac:dyDescent="0.3">
      <c r="A56" s="34"/>
      <c r="B56" s="43" t="s">
        <v>21</v>
      </c>
    </row>
    <row r="57" spans="1:2" x14ac:dyDescent="0.3">
      <c r="A57" s="34"/>
      <c r="B57" s="43" t="s">
        <v>19</v>
      </c>
    </row>
    <row r="58" spans="1:2" x14ac:dyDescent="0.3">
      <c r="A58" s="34"/>
      <c r="B58" s="42" t="s">
        <v>20</v>
      </c>
    </row>
    <row r="59" spans="1:2" x14ac:dyDescent="0.3">
      <c r="A59" s="34"/>
      <c r="B59" s="41" t="s">
        <v>17</v>
      </c>
    </row>
    <row r="60" spans="1:2" x14ac:dyDescent="0.3">
      <c r="A60" s="34"/>
      <c r="B60" s="43" t="s">
        <v>45</v>
      </c>
    </row>
    <row r="61" spans="1:2" x14ac:dyDescent="0.3">
      <c r="A61" s="34"/>
      <c r="B61" s="43" t="s">
        <v>46</v>
      </c>
    </row>
    <row r="62" spans="1:2" x14ac:dyDescent="0.3">
      <c r="A62" s="36"/>
    </row>
    <row r="63" spans="1:2" x14ac:dyDescent="0.3">
      <c r="A63" s="34" t="str">
        <f>'Ponudbeni predračun'!B9</f>
        <v>3.</v>
      </c>
      <c r="B63" s="34" t="str">
        <f>'Ponudbeni predračun'!C9</f>
        <v>Licence za aktivacijo dodatnih 8 (osem) portov in dodanih 8 (osem) 32Gb FC modulov - po specifikaciji</v>
      </c>
    </row>
    <row r="64" spans="1:2" x14ac:dyDescent="0.3">
      <c r="A64" s="36"/>
    </row>
    <row r="65" spans="1:2" x14ac:dyDescent="0.3">
      <c r="A65" s="36"/>
      <c r="B65" s="42" t="s">
        <v>50</v>
      </c>
    </row>
    <row r="66" spans="1:2" x14ac:dyDescent="0.3">
      <c r="A66" s="36"/>
      <c r="B66" t="s">
        <v>47</v>
      </c>
    </row>
    <row r="67" spans="1:2" ht="15.6" x14ac:dyDescent="0.3">
      <c r="A67" s="35"/>
      <c r="B67" s="42" t="s">
        <v>48</v>
      </c>
    </row>
    <row r="68" spans="1:2" x14ac:dyDescent="0.3">
      <c r="A68" s="36"/>
      <c r="B68" t="s">
        <v>49</v>
      </c>
    </row>
    <row r="69" spans="1:2" x14ac:dyDescent="0.3">
      <c r="A69" s="36"/>
      <c r="B69" t="s">
        <v>52</v>
      </c>
    </row>
    <row r="70" spans="1:2" x14ac:dyDescent="0.3">
      <c r="A70" s="36"/>
      <c r="B70" s="42" t="s">
        <v>20</v>
      </c>
    </row>
    <row r="71" spans="1:2" x14ac:dyDescent="0.3">
      <c r="A71" s="36"/>
      <c r="B71" t="s">
        <v>17</v>
      </c>
    </row>
    <row r="72" spans="1:2" x14ac:dyDescent="0.3">
      <c r="A72" s="36"/>
      <c r="B72" t="s">
        <v>51</v>
      </c>
    </row>
    <row r="73" spans="1:2" x14ac:dyDescent="0.3">
      <c r="A73" s="36"/>
    </row>
    <row r="74" spans="1:2" x14ac:dyDescent="0.3">
      <c r="A74" s="36"/>
    </row>
    <row r="75" spans="1:2" x14ac:dyDescent="0.3">
      <c r="A75" s="36"/>
      <c r="B75" s="42" t="s">
        <v>67</v>
      </c>
    </row>
    <row r="76" spans="1:2" x14ac:dyDescent="0.3">
      <c r="A76" s="36"/>
      <c r="B76" s="41" t="s">
        <v>22</v>
      </c>
    </row>
    <row r="77" spans="1:2" x14ac:dyDescent="0.3">
      <c r="A77" s="36"/>
      <c r="B77" s="43" t="s">
        <v>23</v>
      </c>
    </row>
    <row r="78" spans="1:2" x14ac:dyDescent="0.3">
      <c r="A78" s="36"/>
      <c r="B78" s="43" t="s">
        <v>24</v>
      </c>
    </row>
    <row r="79" spans="1:2" x14ac:dyDescent="0.3">
      <c r="A79" s="36"/>
      <c r="B79" s="43" t="s">
        <v>25</v>
      </c>
    </row>
    <row r="80" spans="1:2" x14ac:dyDescent="0.3">
      <c r="A80" s="36"/>
    </row>
    <row r="81" spans="1:7" x14ac:dyDescent="0.3">
      <c r="A81" s="37"/>
    </row>
    <row r="82" spans="1:7" ht="15.6" x14ac:dyDescent="0.3">
      <c r="A82" s="38" t="s">
        <v>11</v>
      </c>
    </row>
    <row r="84" spans="1:7" x14ac:dyDescent="0.3">
      <c r="A84" s="40" t="s">
        <v>12</v>
      </c>
      <c r="G84" t="s">
        <v>13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75973B1FE06CD4A86A7390D82BA0151" ma:contentTypeVersion="18" ma:contentTypeDescription="Ustvari nov dokument." ma:contentTypeScope="" ma:versionID="585b194e1f72288d86c16a64a11f747d">
  <xsd:schema xmlns:xsd="http://www.w3.org/2001/XMLSchema" xmlns:xs="http://www.w3.org/2001/XMLSchema" xmlns:p="http://schemas.microsoft.com/office/2006/metadata/properties" xmlns:ns3="403f376e-c842-4580-b41e-c6a2b0c0e99e" xmlns:ns4="e015eeee-e449-4d87-afd3-19f0e52c1401" targetNamespace="http://schemas.microsoft.com/office/2006/metadata/properties" ma:root="true" ma:fieldsID="bd836085ffef28d71008bca6dc3868dd" ns3:_="" ns4:_="">
    <xsd:import namespace="403f376e-c842-4580-b41e-c6a2b0c0e99e"/>
    <xsd:import namespace="e015eeee-e449-4d87-afd3-19f0e52c140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EventHashCode" minOccurs="0"/>
                <xsd:element ref="ns4:MediaServiceGenerationTime" minOccurs="0"/>
                <xsd:element ref="ns4:MediaServiceOCR" minOccurs="0"/>
                <xsd:element ref="ns4:MediaServiceLocation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3f376e-c842-4580-b41e-c6a2b0c0e99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V skupni rabi z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V skupni rabi s podrobnostmi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Razprševanje namiga za skupno rabo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15eeee-e449-4d87-afd3-19f0e52c14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015eeee-e449-4d87-afd3-19f0e52c1401" xsi:nil="true"/>
  </documentManagement>
</p:properties>
</file>

<file path=customXml/itemProps1.xml><?xml version="1.0" encoding="utf-8"?>
<ds:datastoreItem xmlns:ds="http://schemas.openxmlformats.org/officeDocument/2006/customXml" ds:itemID="{441239C0-AFB3-44D6-B382-34A536039A6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26D82A3-B5F3-4D56-AA84-E8BC819257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3f376e-c842-4580-b41e-c6a2b0c0e99e"/>
    <ds:schemaRef ds:uri="e015eeee-e449-4d87-afd3-19f0e52c14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E2ED91E-8069-4CE8-AF04-6972E22C28FE}">
  <ds:schemaRefs>
    <ds:schemaRef ds:uri="http://schemas.microsoft.com/office/2006/metadata/properties"/>
    <ds:schemaRef ds:uri="http://schemas.microsoft.com/office/infopath/2007/PartnerControls"/>
    <ds:schemaRef ds:uri="e015eeee-e449-4d87-afd3-19f0e52c140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2</vt:i4>
      </vt:variant>
      <vt:variant>
        <vt:lpstr>Imenovani obsegi</vt:lpstr>
      </vt:variant>
      <vt:variant>
        <vt:i4>1</vt:i4>
      </vt:variant>
    </vt:vector>
  </HeadingPairs>
  <TitlesOfParts>
    <vt:vector size="3" baseType="lpstr">
      <vt:lpstr>Ponudbeni predračun</vt:lpstr>
      <vt:lpstr>Teh.specifikacija</vt:lpstr>
      <vt:lpstr>'Ponudbeni predračun'!Področje_tiskanja</vt:lpstr>
    </vt:vector>
  </TitlesOfParts>
  <Manager/>
  <Company>Elektro Maribor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Bračič Anton</dc:creator>
  <cp:keywords/>
  <dc:description/>
  <cp:lastModifiedBy>Rogan Marko</cp:lastModifiedBy>
  <cp:revision/>
  <cp:lastPrinted>2026-07-17T06:08:36Z</cp:lastPrinted>
  <dcterms:created xsi:type="dcterms:W3CDTF">2014-02-10T09:31:21Z</dcterms:created>
  <dcterms:modified xsi:type="dcterms:W3CDTF">2026-10-13T10:10:13Z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0x010100E75973B1FE06CD4A86A7390D82BA0151</vt:lpwstr>
  </property>
</Properties>
</file>