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F8F7F1E9-F551-424E-8BE3-B16C02172506}" xr6:coauthVersionLast="36" xr6:coauthVersionMax="36" xr10:uidLastSave="{00000000-0000-0000-0000-000000000000}"/>
  <workbookProtection workbookAlgorithmName="SHA-512" workbookHashValue="s1een76ywQG0CQ82Cp9Z8IUl03UYbMz74+cHuf1ba4bj9XzcpLSDOaFebUOtGfWs2ve/XAidpeIoAkUFx+eYmw==" workbookSaltValue="0LPriJCOaE7kGvplkUNhUw==" workbookSpinCount="100000" lockStructure="1"/>
  <bookViews>
    <workbookView xWindow="0" yWindow="0" windowWidth="28800" windowHeight="14025" tabRatio="727" xr2:uid="{00000000-000D-0000-FFFF-FFFF00000000}"/>
  </bookViews>
  <sheets>
    <sheet name="Rekapitulacija" sheetId="29" r:id="rId1"/>
    <sheet name="1-Demontažna dela" sheetId="59" r:id="rId2"/>
    <sheet name="2-Ogrevanje" sheetId="62" r:id="rId3"/>
    <sheet name="3-Hlajenje" sheetId="64" r:id="rId4"/>
    <sheet name="4-Ostalo" sheetId="70" r:id="rId5"/>
  </sheets>
  <definedNames>
    <definedName name="_xlnm.Print_Area" localSheetId="1">'1-Demontažna dela'!$A$1:$G$18</definedName>
    <definedName name="_xlnm.Print_Area" localSheetId="2">'2-Ogrevanje'!$A$1:$G$26</definedName>
    <definedName name="_xlnm.Print_Area" localSheetId="3">'3-Hlajenje'!$A$1:$G$211</definedName>
    <definedName name="_xlnm.Print_Area" localSheetId="4">'4-Ostalo'!$A$1:$G$48</definedName>
    <definedName name="_xlnm.Print_Area" localSheetId="0">Rekapitulacija!$A$1:$M$26</definedName>
    <definedName name="Print_Area" localSheetId="1">'1-Demontažna dela'!$A$1:$G$17</definedName>
    <definedName name="Print_Area" localSheetId="2">'2-Ogrevanje'!$A$1:$G$11</definedName>
    <definedName name="Print_Area" localSheetId="3">'3-Hlajenje'!$A$1:$G$11</definedName>
    <definedName name="Print_Area" localSheetId="4">'4-Ostalo'!$A$1:$G$48</definedName>
    <definedName name="Print_Area" localSheetId="0">Rekapitulacija!$A$1:$M$20</definedName>
    <definedName name="Print_Titles" localSheetId="1">'1-Demontažna dela'!$1:$11</definedName>
    <definedName name="Print_Titles" localSheetId="2">'2-Ogrevanje'!$1:$11</definedName>
    <definedName name="Print_Titles" localSheetId="3">'3-Hlajenje'!$1:$11</definedName>
    <definedName name="Print_Titles" localSheetId="4">'4-Ostalo'!$1:$11</definedName>
    <definedName name="_xlnm.Print_Titles" localSheetId="1">'1-Demontažna dela'!$1:$11</definedName>
    <definedName name="_xlnm.Print_Titles" localSheetId="2">'2-Ogrevanje'!$1:$11</definedName>
    <definedName name="_xlnm.Print_Titles" localSheetId="3">'3-Hlajenje'!$1:$11</definedName>
    <definedName name="_xlnm.Print_Titles" localSheetId="4">'4-Ostalo'!$1:$11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70" l="1"/>
  <c r="G43" i="70"/>
  <c r="G40" i="70"/>
  <c r="G37" i="70"/>
  <c r="G34" i="70"/>
  <c r="G31" i="70"/>
  <c r="G28" i="70"/>
  <c r="G25" i="70"/>
  <c r="G22" i="70"/>
  <c r="G19" i="70"/>
  <c r="G16" i="70"/>
  <c r="G206" i="64"/>
  <c r="G199" i="64" l="1"/>
  <c r="G192" i="64"/>
  <c r="G189" i="64"/>
  <c r="G188" i="64"/>
  <c r="G185" i="64"/>
  <c r="G165" i="64"/>
  <c r="G139" i="64"/>
  <c r="G132" i="64"/>
  <c r="G125" i="64"/>
  <c r="G122" i="64"/>
  <c r="G121" i="64"/>
  <c r="G118" i="64"/>
  <c r="G98" i="64"/>
  <c r="G76" i="64"/>
  <c r="G69" i="64"/>
  <c r="G62" i="64"/>
  <c r="G61" i="64"/>
  <c r="G58" i="64"/>
  <c r="G57" i="64"/>
  <c r="G54" i="64"/>
  <c r="G24" i="62"/>
  <c r="G21" i="62"/>
  <c r="G17" i="62"/>
  <c r="G18" i="62"/>
  <c r="G15" i="59" l="1"/>
  <c r="G16" i="59" l="1"/>
  <c r="G17" i="59"/>
  <c r="G18" i="59" l="1"/>
  <c r="G35" i="64"/>
  <c r="G208" i="64" s="1"/>
  <c r="G16" i="62"/>
  <c r="G26" i="62" s="1"/>
  <c r="G48" i="70" l="1"/>
  <c r="G211" i="64"/>
  <c r="C14" i="29" l="1"/>
  <c r="I14" i="29" l="1"/>
  <c r="C13" i="29"/>
  <c r="I13" i="29" l="1"/>
  <c r="I12" i="29" l="1"/>
  <c r="C12" i="29"/>
  <c r="C11" i="29"/>
  <c r="I11" i="29" l="1"/>
  <c r="I16" i="29" s="1"/>
  <c r="K18" i="29" l="1"/>
  <c r="I20" i="29" s="1"/>
</calcChain>
</file>

<file path=xl/sharedStrings.xml><?xml version="1.0" encoding="utf-8"?>
<sst xmlns="http://schemas.openxmlformats.org/spreadsheetml/2006/main" count="328" uniqueCount="183">
  <si>
    <t>EUR</t>
  </si>
  <si>
    <t>OPIS</t>
  </si>
  <si>
    <t>ENOTA</t>
  </si>
  <si>
    <t>No</t>
  </si>
  <si>
    <t>POSTAVKA</t>
  </si>
  <si>
    <t>KOLIČINA</t>
  </si>
  <si>
    <t>CENA NA</t>
  </si>
  <si>
    <t>ENOTO  (EUR)</t>
  </si>
  <si>
    <t>SKUPAJ</t>
  </si>
  <si>
    <t>(EUR)</t>
  </si>
  <si>
    <t>OCENJENA</t>
  </si>
  <si>
    <t>I.</t>
  </si>
  <si>
    <t>%</t>
  </si>
  <si>
    <t>SKUPAJ Z NEPREDVIDENIMI DELI:</t>
  </si>
  <si>
    <t>NEPREDVIDENA DELA
Nepredvidena dela, ki se obračunajo po dejanski količini vgrajenega materiala in porabljenem času, po potrditvi nadzornika in vpisom dopolnitev/sprememb v gradbeni dnevnik</t>
  </si>
  <si>
    <t>RTP 110/20 kV Lenart - Obnova objekta</t>
  </si>
  <si>
    <t>SKUPAJ:</t>
  </si>
  <si>
    <t>II.</t>
  </si>
  <si>
    <t>2.1</t>
  </si>
  <si>
    <t>2.2</t>
  </si>
  <si>
    <t>kpl</t>
  </si>
  <si>
    <t>m</t>
  </si>
  <si>
    <t>3.1</t>
  </si>
  <si>
    <t>3.2</t>
  </si>
  <si>
    <t>III.</t>
  </si>
  <si>
    <t>POPIS OPREME, MATERIALA IN DEL</t>
  </si>
  <si>
    <t>IV.</t>
  </si>
  <si>
    <t>1.1</t>
  </si>
  <si>
    <t>1.2</t>
  </si>
  <si>
    <t>Gradbena dela - tehnično varovanje</t>
  </si>
  <si>
    <t>Dobava in montaža</t>
  </si>
  <si>
    <t>Demontažna dela</t>
  </si>
  <si>
    <t>Ostalo</t>
  </si>
  <si>
    <t>Izdelava DZO dokumentacije</t>
  </si>
  <si>
    <t>Izdelava navodil za obratovanje in vzdrževanje</t>
  </si>
  <si>
    <t>Transporti</t>
  </si>
  <si>
    <t>Dvižne naprave, podesti in odri</t>
  </si>
  <si>
    <t>Zavarovanje opreme</t>
  </si>
  <si>
    <t>Ogrevanje</t>
  </si>
  <si>
    <t>Hlajenje</t>
  </si>
  <si>
    <t>0.06 DELAVNICA 1</t>
  </si>
  <si>
    <t>0.07 DELAVNICA 2</t>
  </si>
  <si>
    <t>1.03 KOM. PROSTOR</t>
  </si>
  <si>
    <t>1.05 20kV STIKALIŠČE</t>
  </si>
  <si>
    <t>0.03 PREDPROSTOR WC</t>
  </si>
  <si>
    <t>2.3</t>
  </si>
  <si>
    <t>- tristopenjski ventilator</t>
  </si>
  <si>
    <t>- samodejni preklop med hlajenjem in ogrevanjem</t>
  </si>
  <si>
    <t>- samodejni vklop naprave po izgubi električne energije</t>
  </si>
  <si>
    <t>- motorizirane lamele za usmeritev zraka</t>
  </si>
  <si>
    <t>- zračni filter</t>
  </si>
  <si>
    <t>- termostat za odčitavanje dejanske temperature v prostoru</t>
  </si>
  <si>
    <t>- možna uporaba z WiFi vmesnikom in aplikacijo MELCloud</t>
  </si>
  <si>
    <t>TEHNIČNI PODATKI:</t>
  </si>
  <si>
    <t>Nazivna moč: hlajenje: 4.6 (2.3 ~ 5.6) kW // gretje: 5.0 (2.5 ~ 6.6) kW</t>
  </si>
  <si>
    <t>Pretok zraka: 7.5 - 8.2 - 9.2 - 10.9 m3/min</t>
  </si>
  <si>
    <t>Nivo hrupa (SPL): 34 - 37 - 40 - 43 dB(A)</t>
  </si>
  <si>
    <t>Nivo hrupa (PWL): 60 dB(A)</t>
  </si>
  <si>
    <t>Električni priključek: 230V/1F/50Hz iz zunanje enote</t>
  </si>
  <si>
    <t xml:space="preserve">1.02 TK PROSTOR </t>
  </si>
  <si>
    <t>Zunanja enota klimatskega sistema v split izvedbi s POWER INVERTER kompresorjem, uparjalnikom ter zračno hlajenim kondenzatorjem. Hladilno sredstvo je okolju prijaznejši R32. Stroj je kompletne izvedbe z vso interno cevno in elektro instalacijo, varnostno ter funkcijsko mikroprocesorsko avtomatiko - vključno z instrumenti za nadzor in kontrolo delovanja. Naprava je namenjena za zunanjo postavitev.</t>
  </si>
  <si>
    <t>Nazivna moč: hlajenje: 4.6 (2.3 ~ 5.6) kW // gretje: 5.0 (2.5 ~ 7.3) kW</t>
  </si>
  <si>
    <t>Električna priključna moč: hlajenje 1.24 kW // gretje 1.35 kW</t>
  </si>
  <si>
    <t>Električni priključek: 230V/1F/50Hz // 16A</t>
  </si>
  <si>
    <t>Nivo hrupa (SPL): hlajenje: 44 dB(A) - gretje: 46 dB(A)</t>
  </si>
  <si>
    <t>Nivo hrupa (PWL): 65 dB(A)</t>
  </si>
  <si>
    <t>Medij: R32</t>
  </si>
  <si>
    <t>Dimenzija priključne instalacije: Cu 6.35/12.7 mm</t>
  </si>
  <si>
    <t>Max. dolžinska / max. višinska razlika: 50 / 30 m</t>
  </si>
  <si>
    <t>Območje delovanja: hlajenje od -15°C do +46°C, gretje od -11° do +21°C</t>
  </si>
  <si>
    <t>Cu 6,35</t>
  </si>
  <si>
    <t>Cu 12,7</t>
  </si>
  <si>
    <t>3.3</t>
  </si>
  <si>
    <r>
      <rPr>
        <b/>
        <sz val="12"/>
        <color theme="1"/>
        <rFont val="Arial"/>
        <family val="2"/>
        <charset val="238"/>
      </rPr>
      <t>Bakrene cevi</t>
    </r>
    <r>
      <rPr>
        <sz val="12"/>
        <color theme="1"/>
        <rFont val="Arial"/>
        <family val="2"/>
        <charset val="238"/>
      </rPr>
      <t xml:space="preserve">, predizolirane z ARMSTRONG AC 9 s fazonskimi kosi, z materialom za lotanje, s tesnilnim in obešalnim materialom, z dodatkom za razrez, po VDI 2035, DIN 18380                                                                      </t>
    </r>
  </si>
  <si>
    <t>3.1.2</t>
  </si>
  <si>
    <t>3.1.3</t>
  </si>
  <si>
    <t>3.1.1</t>
  </si>
  <si>
    <t>3.1.4</t>
  </si>
  <si>
    <t>- postavitev naprave na predpripravljeno konstrukcijo</t>
  </si>
  <si>
    <t>- dvig in postavitev enote na knostrukcijo</t>
  </si>
  <si>
    <t>- priklop cevnih instalacij</t>
  </si>
  <si>
    <t>- priklop notranjih elektro/signalnih instalacij</t>
  </si>
  <si>
    <t>Montaža zunanje enote</t>
  </si>
  <si>
    <t>- montaža notranjega dela na montažno ploščo</t>
  </si>
  <si>
    <t>- prilkop cevnih instalacij na notranjo enoto - do 5 m v ceni montaže</t>
  </si>
  <si>
    <t>- montaža in priklop signalnega kabla na notranjo enoto</t>
  </si>
  <si>
    <t>- montaža in priklop elektro kabla na notranjo enoto</t>
  </si>
  <si>
    <t>Montaža notranje enote</t>
  </si>
  <si>
    <t>3.2.1</t>
  </si>
  <si>
    <t>3.2.2</t>
  </si>
  <si>
    <t>3.2.3</t>
  </si>
  <si>
    <t>3.2.4</t>
  </si>
  <si>
    <t xml:space="preserve">Zunanja enota klimatskega sistema v split izvedbi polnjena s hladivom R32, z inverter kompresorjem, uparjalnikom ter zračno hlajenim kondenzatorjem. Stroj je kompletne izvedbe z vso interno cevno in elektro instalacijo, varnostno ter funkcijsko mikroprocesorsko avtomatiko - vključno z instrumenti za nadzor in kontrolo delovanja. Naprava ima vgrajen električni grelec za preprečevanje zmrzevanja zunanje enote. </t>
  </si>
  <si>
    <t>Nazivna moč: hlajenje: 6,1 (1.4 ~ 7,3) kW // gretje: 6,8 (2,0 ~ 8,6) kW</t>
  </si>
  <si>
    <t>Energetski razred: SEER: 7.4 - A++ // SCOP: 4,6 - A++</t>
  </si>
  <si>
    <t>Električna priključna moč: hlajenje 1.59 kW // gretje 1.67 kW</t>
  </si>
  <si>
    <t>Električni priključek: 230V/1F/50Hz // 16 A</t>
  </si>
  <si>
    <t>Nivo hrupa (SPL): 56-57 dB(A)</t>
  </si>
  <si>
    <t>Nivo hrupa (PWL): 69 dB(A)</t>
  </si>
  <si>
    <t>Dimenzije (V x Š x G): 714 x 800 x 285 mm</t>
  </si>
  <si>
    <t>Dimenzija priključne instalacije: Cu 6.35/12,7 mm</t>
  </si>
  <si>
    <t>Max. dolžinska / max. višinska razlika: 30 / 15 m</t>
  </si>
  <si>
    <t>Območje delovanja: hlajenje od -10°C do 46°C, gretje od -15° do 24°C</t>
  </si>
  <si>
    <t>Notranja stenska kompaktna enota v beli barvi z vgrajenim WiFi vmesnikom. Energetsko učinkovita naprava z uporabo I-save funkcije, samodejnim uravnavanjem hitrosti ventilatorja ter možnostjo usmerjanja izpihovalnih loput z prioženim IR upravljalnikom..</t>
  </si>
  <si>
    <t>- petstopenjski ventilator</t>
  </si>
  <si>
    <t>- motorizirane lamele za usmerjanje zraka v vertikalno in horizontalno smer</t>
  </si>
  <si>
    <t>- elektrostatičen anti-alergijski filter</t>
  </si>
  <si>
    <t>- popolna elektronska regulacija s pomočjo priloženega IR upravljalnika s tedenskim časovnikom</t>
  </si>
  <si>
    <t>Nazivna moč: hlajenje: 6,1 kW // gretje: 6,8 kW</t>
  </si>
  <si>
    <t>Nivo hrupa (SPL): hlajenje: 29 - 37 - 41 - 45 - 48 dB(A) // gretje: 30 - 37 - 41 - 45 - 48 dB(A)</t>
  </si>
  <si>
    <t>3.3.1</t>
  </si>
  <si>
    <t>3.3.2</t>
  </si>
  <si>
    <t>3.3.3</t>
  </si>
  <si>
    <t>3.3.4</t>
  </si>
  <si>
    <t>Notranja stenska kompaktna enota v beli barvi z  vgrajenim WiFi modulom v ohišje naprave. Energetsko učinkovita naprava z uporabo I-save funkcije, samodejnim uravnavanjem hitrosti ventilatorja ter možnostjo usmerjanja izpihovalnih loput z prioženim IR upravljalnikom.</t>
  </si>
  <si>
    <t xml:space="preserve"> - plasma quad filter, ki odstranjuje bakterije, plesni, alergene, viruse, prah/PM2,5</t>
  </si>
  <si>
    <t xml:space="preserve"> - samo čistilna funkcija</t>
  </si>
  <si>
    <t xml:space="preserve"> - "Dual Barrier Coating", preprečuje akumulacijo prahu in umazanije v notranjosti enote</t>
  </si>
  <si>
    <t>Nazivna moč: hlajenje: 3,5 kW (1,1 - 3,8 kW) // gretje: 4,0 kW (1,3 - 4,6 kW)</t>
  </si>
  <si>
    <t>Pretok zraka: hlajenje: 3,6-5,0-6,3-7,8-11,1 m3/min // gretje: 4,0-5,0-6,6-8,0-11,8 m3/min</t>
  </si>
  <si>
    <t>Nivo hrupa (SPL): hlajenje: 18-24-30-36-42 dB(A) // gretje: 18-24-31-38-45 dB(A)</t>
  </si>
  <si>
    <t>Nivo hrupa (PWL) hlajenje: 57 dB(A)</t>
  </si>
  <si>
    <t>Zunanja enota klimatskega sistema v split izvedbi polnjena s hladivom R32, z inverter kompresorjem, uparjalnikom ter zračno hlajenim kondenzatorjem. Stroj je kompletne izvedbe z vso interno cevno in elektro instalacijo, varnostno ter funkcijsko mikroprocesorsko avtomatiko - vključno z instrumenti za nadzor in kontrolo delovanja. Naprava je namenjena za zunanjo postavitev.</t>
  </si>
  <si>
    <t>Energetski razred: SEER: 8,7 - A+++ // SCOP (Average): 4,7 - A++</t>
  </si>
  <si>
    <t>Električna priključna moč: hlajenje 0.99 kW // gretje 1.03 kW</t>
  </si>
  <si>
    <t>Električni priključek: 230V/1F/50Hz // 10A</t>
  </si>
  <si>
    <t>Pretok zraka: hlajenje: 32.2 m3/min // gretje: 29,8 m3/min</t>
  </si>
  <si>
    <t>Nivo hrupa (SPL): hlajenje: 49 dB(A) - gretje: 50 dB(A)</t>
  </si>
  <si>
    <t>Nivo hrupa (PWL) hlajenje: 61 dB(A)</t>
  </si>
  <si>
    <t>Dimenzija priključne instalacije: Cu 6.35/9.52 mm</t>
  </si>
  <si>
    <t>Max. dolžinska / max. višinska razlika: 20 / 12 m</t>
  </si>
  <si>
    <t>Območje delovanja: hlajenje od -10°C do 46°C, gretje od -20° do 24°C</t>
  </si>
  <si>
    <t>Cu 9,52</t>
  </si>
  <si>
    <t>Cu 12,5</t>
  </si>
  <si>
    <t>3.4</t>
  </si>
  <si>
    <t>Pripravljalna dela, zarisovanje in zaključna dela ter transportni stroški</t>
  </si>
  <si>
    <t>1.3</t>
  </si>
  <si>
    <t>Demontaža obstoječih klimatksih naprav.</t>
  </si>
  <si>
    <t>Demontaža obstoječih grelnih naprav.</t>
  </si>
  <si>
    <t>4.1</t>
  </si>
  <si>
    <t>Pregled vgrajene opreme</t>
  </si>
  <si>
    <t>4.2</t>
  </si>
  <si>
    <t>Priklop vgrajene opreme</t>
  </si>
  <si>
    <t>Priklop obstoječih inštalacije na novo stanje</t>
  </si>
  <si>
    <t>Projektantski nadzor</t>
  </si>
  <si>
    <t>Primopredaja objekta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</si>
  <si>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</si>
  <si>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</si>
  <si>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</si>
  <si>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</si>
  <si>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</si>
  <si>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</si>
  <si>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</si>
  <si>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</si>
  <si>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</si>
  <si>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V.</t>
  </si>
  <si>
    <t>POSTAVKE I+II+III+IV SKUPAJ:</t>
  </si>
  <si>
    <t>3.3.5</t>
  </si>
  <si>
    <t>3.3.6</t>
  </si>
  <si>
    <r>
      <rPr>
        <b/>
        <sz val="12"/>
        <color theme="1"/>
        <rFont val="Arial"/>
        <family val="2"/>
        <charset val="238"/>
      </rPr>
      <t>Gibka PVC cev</t>
    </r>
    <r>
      <rPr>
        <sz val="12"/>
        <color theme="1"/>
        <rFont val="Arial"/>
        <family val="2"/>
        <charset val="238"/>
      </rPr>
      <t xml:space="preserve">, za razvod kondenzata iz notranje enote skupaj z fazonskimi kosi, obešali in vsem potrebnim pritrdilnim materialom                                                  </t>
    </r>
  </si>
  <si>
    <r>
      <t xml:space="preserve">Notranji </t>
    </r>
    <r>
      <rPr>
        <sz val="12"/>
        <color theme="1"/>
        <rFont val="Calibri"/>
        <family val="2"/>
        <charset val="238"/>
      </rPr>
      <t>φ</t>
    </r>
    <r>
      <rPr>
        <sz val="12"/>
        <color theme="1"/>
        <rFont val="Arial"/>
        <family val="2"/>
        <charset val="238"/>
      </rPr>
      <t>22</t>
    </r>
  </si>
  <si>
    <t>3.2.5</t>
  </si>
  <si>
    <t>3.2.6</t>
  </si>
  <si>
    <r>
      <t xml:space="preserve">Notranji </t>
    </r>
    <r>
      <rPr>
        <sz val="12"/>
        <color theme="1"/>
        <rFont val="Calibri"/>
        <family val="2"/>
        <charset val="238"/>
      </rPr>
      <t>φ</t>
    </r>
    <r>
      <rPr>
        <sz val="12"/>
        <color theme="1"/>
        <rFont val="Arial"/>
        <family val="2"/>
        <charset val="238"/>
      </rPr>
      <t>25</t>
    </r>
  </si>
  <si>
    <t>3.1.5</t>
  </si>
  <si>
    <t>3.1.6</t>
  </si>
  <si>
    <t>Odvoz demontiranega materiala na ustrezno deponijo in pridobitev potrdila o ustrezni odstranitvi materiala</t>
  </si>
  <si>
    <t>tip: Mitsubishi Electric PKA-M50LAL2 ali enakovredno</t>
  </si>
  <si>
    <t>Klimatska naprava - notranja enota</t>
  </si>
  <si>
    <t>tip: Mitsubishi Electric PUZ-ZM50VKA2 ali enakovredno</t>
  </si>
  <si>
    <t>Klimatska naprava - zunanja enota</t>
  </si>
  <si>
    <t xml:space="preserve">Energetski razred: SEER: 6.4 - A++ // SCOP: 4.1 - A+ </t>
  </si>
  <si>
    <t>tip: Mitsubishi Electric MUZ-AP60VG ali enakovredno</t>
  </si>
  <si>
    <t>tip: Mitsubishi Electric MSZ-AP60VGK ali enakovredno</t>
  </si>
  <si>
    <t>tip: Mitsubishi Electric MSZ-AY35VGKP ali enakovredno</t>
  </si>
  <si>
    <t>tip:Mitsubishi Electric MUZ-AY35VG ali enakovredno</t>
  </si>
  <si>
    <r>
      <t xml:space="preserve">Dobava in montaža </t>
    </r>
    <r>
      <rPr>
        <b/>
        <sz val="12"/>
        <rFont val="Arial"/>
        <family val="2"/>
        <charset val="238"/>
      </rPr>
      <t>stropno</t>
    </r>
    <r>
      <rPr>
        <sz val="12"/>
        <rFont val="Arial"/>
        <family val="2"/>
        <charset val="238"/>
      </rPr>
      <t xml:space="preserve"> industrijsko električno sevalo (IR panel) , izdelano iz pocinkane jeklene pločevine bele barve, priloženo s standardnimi montažnimi nosilci.
tip: EnergoStrip EE-20 ali njemu enakovredno
Q=2,00 kW,
U=230 V;</t>
    </r>
  </si>
  <si>
    <r>
      <t xml:space="preserve">Dobava in montaža </t>
    </r>
    <r>
      <rPr>
        <b/>
        <sz val="12"/>
        <rFont val="Arial"/>
        <family val="2"/>
        <charset val="238"/>
      </rPr>
      <t>stensko</t>
    </r>
    <r>
      <rPr>
        <sz val="12"/>
        <rFont val="Arial"/>
        <family val="2"/>
        <charset val="238"/>
      </rPr>
      <t xml:space="preserve"> industrijsko električno sevalo (IR panel) , izdelano iz pocinkane jeklene pločevine bele barve, priloženo s standardnimi montažnimi nosilci.
tip: EnergoStrip EE-20 ali njemu enakovredno
Q=2,00 kW,
U=230 V;</t>
    </r>
  </si>
  <si>
    <t>Električni radiator za ogrevanje z elektronskim termostatom, stenskim
nosilcem in priključnim kablom. Zaščita proti pršenju z vodo IP24 in vgrajenim termostatom proti pregretju.
tip: BEHA PB6 - 400 ali njemu enakovredno
Q = 600W
U = 230V</t>
  </si>
  <si>
    <t xml:space="preserve">Profesionalna klimatska naprava v stenski izvedbi za uporabo z zunanjimi enotami s hladivom R32. Stenska enota standardne oblike v beli barvi z vgrajenim zračnim filtrom in priloženim IR upravljalnikom. </t>
  </si>
  <si>
    <t>PZI - ogrevanje in hlajenje</t>
  </si>
  <si>
    <t xml:space="preserve">  SKUPAJ:</t>
  </si>
  <si>
    <t>Odvoz odpadkov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</si>
</sst>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.00\ _S_I_T_-;\-* #,##0.00\ _S_I_T_-;_-* \-??\ _S_I_T_-;_-@_-"/>
    <numFmt numFmtId="165" formatCode="&quot; &quot;#,##0.00&quot;       &quot;;&quot;-&quot;#,##0.00&quot;       &quot;;&quot; -&quot;#&quot;       &quot;;&quot; &quot;@&quot; &quot;"/>
  </numFmts>
  <fonts count="5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10"/>
      <name val="Verdana"/>
      <family val="2"/>
      <charset val="238"/>
    </font>
    <font>
      <b/>
      <sz val="14"/>
      <name val="Verdana"/>
      <family val="2"/>
      <charset val="238"/>
    </font>
    <font>
      <b/>
      <sz val="12"/>
      <name val="Verdana"/>
      <family val="2"/>
      <charset val="238"/>
    </font>
    <font>
      <b/>
      <sz val="16"/>
      <name val="Verdana"/>
      <family val="2"/>
      <charset val="238"/>
    </font>
    <font>
      <b/>
      <sz val="9"/>
      <name val="Verdana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20"/>
      <name val="Verdana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2"/>
      <color rgb="FF000000"/>
      <name val="Calibri"/>
      <family val="2"/>
      <charset val="238"/>
    </font>
    <font>
      <sz val="11"/>
      <name val="Verdana"/>
      <family val="2"/>
      <charset val="238"/>
    </font>
    <font>
      <b/>
      <sz val="11"/>
      <name val="Verdana"/>
      <family val="2"/>
      <charset val="238"/>
    </font>
    <font>
      <b/>
      <sz val="12"/>
      <color rgb="FFFF0000"/>
      <name val="Calibri"/>
      <family val="2"/>
      <charset val="238"/>
    </font>
    <font>
      <b/>
      <sz val="17"/>
      <name val="Calibri"/>
      <family val="2"/>
      <charset val="238"/>
      <scheme val="minor"/>
    </font>
    <font>
      <b/>
      <sz val="17"/>
      <name val="Verdana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 CE"/>
      <family val="2"/>
      <charset val="238"/>
    </font>
    <font>
      <b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</font>
    <font>
      <sz val="12"/>
      <color theme="1"/>
      <name val="Arial CE"/>
      <charset val="238"/>
    </font>
    <font>
      <sz val="12"/>
      <color rgb="FFFF0000"/>
      <name val="Arial"/>
      <family val="2"/>
      <charset val="238"/>
    </font>
    <font>
      <sz val="10"/>
      <color rgb="FFFF0000"/>
      <name val="Verdana"/>
      <family val="2"/>
      <charset val="238"/>
    </font>
    <font>
      <b/>
      <sz val="12"/>
      <name val="Calibri"/>
      <family val="2"/>
      <charset val="238"/>
    </font>
    <font>
      <sz val="12"/>
      <color rgb="FF000000"/>
      <name val="Arial"/>
      <family val="2"/>
      <charset val="238"/>
    </font>
    <font>
      <sz val="12"/>
      <name val="Arial CE"/>
      <charset val="238"/>
    </font>
    <font>
      <sz val="12"/>
      <color rgb="FFFF0000"/>
      <name val="Arial CE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name val="Verdana"/>
      <family val="2"/>
      <charset val="238"/>
    </font>
    <font>
      <sz val="12"/>
      <color theme="1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61">
    <xf numFmtId="0" fontId="0" fillId="0" borderId="0"/>
    <xf numFmtId="0" fontId="4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5" fillId="0" borderId="0"/>
    <xf numFmtId="0" fontId="15" fillId="0" borderId="0"/>
    <xf numFmtId="0" fontId="16" fillId="0" borderId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7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30" fillId="6" borderId="0" applyNumberFormat="0" applyBorder="0" applyAlignment="0" applyProtection="0"/>
    <xf numFmtId="0" fontId="26" fillId="0" borderId="0"/>
    <xf numFmtId="165" fontId="46" fillId="0" borderId="0"/>
    <xf numFmtId="0" fontId="31" fillId="18" borderId="30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31" applyNumberFormat="0" applyFill="0" applyAlignment="0" applyProtection="0"/>
    <xf numFmtId="0" fontId="34" fillId="0" borderId="32" applyNumberFormat="0" applyFill="0" applyAlignment="0" applyProtection="0"/>
    <xf numFmtId="0" fontId="35" fillId="0" borderId="33" applyNumberFormat="0" applyFill="0" applyAlignment="0" applyProtection="0"/>
    <xf numFmtId="0" fontId="35" fillId="0" borderId="0" applyNumberFormat="0" applyFill="0" applyBorder="0" applyAlignment="0" applyProtection="0"/>
    <xf numFmtId="0" fontId="26" fillId="0" borderId="0"/>
    <xf numFmtId="0" fontId="36" fillId="19" borderId="0" applyNumberFormat="0" applyBorder="0" applyAlignment="0" applyProtection="0"/>
    <xf numFmtId="0" fontId="45" fillId="0" borderId="0" applyFill="0" applyBorder="0"/>
    <xf numFmtId="0" fontId="16" fillId="20" borderId="34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24" borderId="0" applyNumberFormat="0" applyBorder="0" applyAlignment="0" applyProtection="0"/>
    <xf numFmtId="0" fontId="39" fillId="0" borderId="35" applyNumberFormat="0" applyFill="0" applyAlignment="0" applyProtection="0"/>
    <xf numFmtId="0" fontId="40" fillId="25" borderId="36" applyNumberFormat="0" applyAlignment="0" applyProtection="0"/>
    <xf numFmtId="0" fontId="41" fillId="18" borderId="37" applyNumberFormat="0" applyAlignment="0" applyProtection="0"/>
    <xf numFmtId="0" fontId="42" fillId="5" borderId="0" applyNumberFormat="0" applyBorder="0" applyAlignment="0" applyProtection="0"/>
    <xf numFmtId="164" fontId="16" fillId="0" borderId="0" applyFill="0" applyBorder="0" applyAlignment="0" applyProtection="0"/>
    <xf numFmtId="0" fontId="43" fillId="9" borderId="37" applyNumberFormat="0" applyAlignment="0" applyProtection="0"/>
    <xf numFmtId="0" fontId="44" fillId="0" borderId="38" applyNumberFormat="0" applyFill="0" applyAlignment="0" applyProtection="0"/>
    <xf numFmtId="0" fontId="1" fillId="0" borderId="0"/>
    <xf numFmtId="0" fontId="1" fillId="0" borderId="0"/>
  </cellStyleXfs>
  <cellXfs count="293">
    <xf numFmtId="0" fontId="0" fillId="0" borderId="0" xfId="0"/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3" fontId="6" fillId="0" borderId="0" xfId="0" applyNumberFormat="1" applyFont="1" applyAlignment="1">
      <alignment horizontal="center" wrapText="1"/>
    </xf>
    <xf numFmtId="4" fontId="6" fillId="0" borderId="0" xfId="0" applyNumberFormat="1" applyFont="1" applyAlignment="1">
      <alignment horizontal="right" wrapText="1" inden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right" wrapText="1" indent="1"/>
    </xf>
    <xf numFmtId="0" fontId="8" fillId="0" borderId="0" xfId="0" applyFont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4" fontId="18" fillId="0" borderId="12" xfId="0" quotePrefix="1" applyNumberFormat="1" applyFont="1" applyBorder="1" applyAlignment="1">
      <alignment horizontal="right" vertical="center" wrapText="1"/>
    </xf>
    <xf numFmtId="49" fontId="18" fillId="0" borderId="29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6" xfId="0" applyFont="1" applyBorder="1" applyProtection="1">
      <protection hidden="1"/>
    </xf>
    <xf numFmtId="49" fontId="6" fillId="0" borderId="19" xfId="0" applyNumberFormat="1" applyFont="1" applyBorder="1" applyAlignment="1" applyProtection="1">
      <alignment horizontal="center"/>
      <protection hidden="1"/>
    </xf>
    <xf numFmtId="0" fontId="6" fillId="0" borderId="19" xfId="0" applyFont="1" applyBorder="1" applyAlignment="1" applyProtection="1">
      <alignment vertical="center" wrapText="1"/>
      <protection hidden="1"/>
    </xf>
    <xf numFmtId="4" fontId="6" fillId="0" borderId="19" xfId="0" applyNumberFormat="1" applyFont="1" applyBorder="1" applyAlignment="1" applyProtection="1">
      <alignment horizontal="right"/>
      <protection hidden="1"/>
    </xf>
    <xf numFmtId="0" fontId="6" fillId="0" borderId="19" xfId="0" applyFont="1" applyBorder="1" applyAlignment="1" applyProtection="1">
      <alignment horizontal="center"/>
      <protection hidden="1"/>
    </xf>
    <xf numFmtId="4" fontId="6" fillId="0" borderId="18" xfId="0" applyNumberFormat="1" applyFont="1" applyBorder="1" applyAlignment="1" applyProtection="1">
      <alignment horizontal="right"/>
      <protection hidden="1"/>
    </xf>
    <xf numFmtId="0" fontId="6" fillId="0" borderId="0" xfId="0" applyFont="1" applyProtection="1">
      <protection hidden="1"/>
    </xf>
    <xf numFmtId="0" fontId="6" fillId="0" borderId="8" xfId="0" applyFont="1" applyBorder="1" applyProtection="1">
      <protection hidden="1"/>
    </xf>
    <xf numFmtId="49" fontId="6" fillId="0" borderId="0" xfId="0" applyNumberFormat="1" applyFont="1" applyAlignment="1" applyProtection="1">
      <alignment horizontal="center"/>
      <protection hidden="1"/>
    </xf>
    <xf numFmtId="0" fontId="6" fillId="0" borderId="0" xfId="0" applyFont="1" applyAlignment="1" applyProtection="1">
      <alignment vertical="center" wrapText="1"/>
      <protection hidden="1"/>
    </xf>
    <xf numFmtId="4" fontId="6" fillId="0" borderId="0" xfId="0" applyNumberFormat="1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center"/>
      <protection hidden="1"/>
    </xf>
    <xf numFmtId="4" fontId="6" fillId="0" borderId="23" xfId="0" applyNumberFormat="1" applyFont="1" applyBorder="1" applyAlignment="1" applyProtection="1">
      <alignment horizontal="right"/>
      <protection hidden="1"/>
    </xf>
    <xf numFmtId="0" fontId="0" fillId="0" borderId="0" xfId="0" applyProtection="1">
      <protection hidden="1"/>
    </xf>
    <xf numFmtId="49" fontId="6" fillId="0" borderId="1" xfId="0" applyNumberFormat="1" applyFont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vertical="center" wrapText="1"/>
      <protection hidden="1"/>
    </xf>
    <xf numFmtId="4" fontId="6" fillId="0" borderId="1" xfId="0" applyNumberFormat="1" applyFont="1" applyBorder="1" applyAlignment="1" applyProtection="1">
      <alignment horizontal="right"/>
      <protection hidden="1"/>
    </xf>
    <xf numFmtId="0" fontId="6" fillId="0" borderId="1" xfId="0" applyFont="1" applyBorder="1" applyAlignment="1" applyProtection="1">
      <alignment horizontal="center"/>
      <protection hidden="1"/>
    </xf>
    <xf numFmtId="4" fontId="6" fillId="0" borderId="25" xfId="0" applyNumberFormat="1" applyFont="1" applyBorder="1" applyAlignment="1" applyProtection="1">
      <alignment horizontal="right"/>
      <protection hidden="1"/>
    </xf>
    <xf numFmtId="49" fontId="9" fillId="0" borderId="8" xfId="0" applyNumberFormat="1" applyFont="1" applyBorder="1" applyAlignment="1" applyProtection="1">
      <alignment horizontal="left"/>
      <protection hidden="1"/>
    </xf>
    <xf numFmtId="49" fontId="7" fillId="0" borderId="8" xfId="0" applyNumberFormat="1" applyFont="1" applyBorder="1" applyAlignment="1" applyProtection="1">
      <alignment horizontal="left"/>
      <protection hidden="1"/>
    </xf>
    <xf numFmtId="49" fontId="7" fillId="0" borderId="9" xfId="0" applyNumberFormat="1" applyFont="1" applyBorder="1" applyAlignment="1" applyProtection="1">
      <alignment horizontal="left"/>
      <protection hidden="1"/>
    </xf>
    <xf numFmtId="0" fontId="7" fillId="0" borderId="5" xfId="0" applyFont="1" applyBorder="1" applyProtection="1">
      <protection hidden="1"/>
    </xf>
    <xf numFmtId="0" fontId="7" fillId="0" borderId="5" xfId="0" applyFont="1" applyBorder="1" applyAlignment="1" applyProtection="1">
      <alignment vertical="center" wrapText="1"/>
      <protection hidden="1"/>
    </xf>
    <xf numFmtId="0" fontId="7" fillId="0" borderId="20" xfId="0" applyFont="1" applyBorder="1" applyProtection="1">
      <protection hidden="1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4" fontId="10" fillId="2" borderId="7" xfId="0" applyNumberFormat="1" applyFont="1" applyFill="1" applyBorder="1" applyAlignment="1" applyProtection="1">
      <alignment horizontal="center" vertical="center"/>
      <protection hidden="1"/>
    </xf>
    <xf numFmtId="4" fontId="10" fillId="2" borderId="27" xfId="0" applyNumberFormat="1" applyFont="1" applyFill="1" applyBorder="1" applyAlignment="1" applyProtection="1">
      <alignment horizontal="center" vertical="center"/>
      <protection hidden="1"/>
    </xf>
    <xf numFmtId="0" fontId="10" fillId="2" borderId="13" xfId="0" applyFont="1" applyFill="1" applyBorder="1" applyAlignment="1" applyProtection="1">
      <alignment horizontal="center" vertical="center" wrapText="1"/>
      <protection hidden="1"/>
    </xf>
    <xf numFmtId="4" fontId="10" fillId="2" borderId="13" xfId="0" applyNumberFormat="1" applyFont="1" applyFill="1" applyBorder="1" applyAlignment="1" applyProtection="1">
      <alignment horizontal="center" vertical="center"/>
      <protection hidden="1"/>
    </xf>
    <xf numFmtId="4" fontId="10" fillId="2" borderId="28" xfId="0" applyNumberFormat="1" applyFont="1" applyFill="1" applyBorder="1" applyAlignment="1" applyProtection="1">
      <alignment horizontal="center" vertical="center"/>
      <protection hidden="1"/>
    </xf>
    <xf numFmtId="0" fontId="8" fillId="0" borderId="17" xfId="0" applyFont="1" applyBorder="1" applyAlignment="1" applyProtection="1">
      <alignment vertical="top"/>
      <protection hidden="1"/>
    </xf>
    <xf numFmtId="49" fontId="8" fillId="0" borderId="4" xfId="0" applyNumberFormat="1" applyFont="1" applyBorder="1" applyAlignment="1" applyProtection="1">
      <alignment horizontal="left" vertical="top"/>
      <protection hidden="1"/>
    </xf>
    <xf numFmtId="0" fontId="20" fillId="0" borderId="4" xfId="0" applyFont="1" applyBorder="1" applyAlignment="1" applyProtection="1">
      <alignment vertical="center" wrapText="1"/>
      <protection hidden="1"/>
    </xf>
    <xf numFmtId="2" fontId="8" fillId="0" borderId="4" xfId="0" applyNumberFormat="1" applyFont="1" applyBorder="1" applyAlignment="1" applyProtection="1">
      <alignment horizontal="center" vertical="top"/>
      <protection hidden="1"/>
    </xf>
    <xf numFmtId="0" fontId="8" fillId="0" borderId="4" xfId="0" applyFont="1" applyBorder="1" applyAlignment="1" applyProtection="1">
      <alignment horizontal="center" vertical="top"/>
      <protection hidden="1"/>
    </xf>
    <xf numFmtId="4" fontId="8" fillId="0" borderId="4" xfId="0" applyNumberFormat="1" applyFont="1" applyBorder="1" applyAlignment="1" applyProtection="1">
      <alignment horizontal="right" vertical="top"/>
      <protection hidden="1"/>
    </xf>
    <xf numFmtId="4" fontId="8" fillId="0" borderId="24" xfId="0" applyNumberFormat="1" applyFont="1" applyBorder="1" applyAlignment="1" applyProtection="1">
      <alignment horizontal="right" vertical="top"/>
      <protection hidden="1"/>
    </xf>
    <xf numFmtId="0" fontId="27" fillId="0" borderId="17" xfId="0" applyFont="1" applyBorder="1" applyAlignment="1" applyProtection="1">
      <alignment vertical="top"/>
      <protection hidden="1"/>
    </xf>
    <xf numFmtId="49" fontId="27" fillId="0" borderId="4" xfId="0" applyNumberFormat="1" applyFont="1" applyBorder="1" applyAlignment="1" applyProtection="1">
      <alignment horizontal="left" vertical="top"/>
      <protection hidden="1"/>
    </xf>
    <xf numFmtId="0" fontId="17" fillId="0" borderId="4" xfId="0" applyFont="1" applyBorder="1" applyAlignment="1" applyProtection="1">
      <alignment vertical="center" wrapText="1"/>
      <protection hidden="1"/>
    </xf>
    <xf numFmtId="16" fontId="23" fillId="0" borderId="21" xfId="0" applyNumberFormat="1" applyFont="1" applyBorder="1" applyAlignment="1" applyProtection="1">
      <alignment horizontal="right" vertical="top"/>
      <protection hidden="1"/>
    </xf>
    <xf numFmtId="49" fontId="8" fillId="0" borderId="22" xfId="0" applyNumberFormat="1" applyFont="1" applyBorder="1" applyAlignment="1" applyProtection="1">
      <alignment horizontal="left" vertical="top"/>
      <protection hidden="1"/>
    </xf>
    <xf numFmtId="0" fontId="11" fillId="0" borderId="22" xfId="0" applyFont="1" applyBorder="1" applyAlignment="1" applyProtection="1">
      <alignment vertical="center" wrapText="1"/>
      <protection hidden="1"/>
    </xf>
    <xf numFmtId="1" fontId="24" fillId="0" borderId="22" xfId="2" applyNumberFormat="1" applyFont="1" applyBorder="1" applyAlignment="1" applyProtection="1">
      <alignment horizontal="center" vertical="top"/>
      <protection hidden="1"/>
    </xf>
    <xf numFmtId="4" fontId="25" fillId="0" borderId="22" xfId="0" applyNumberFormat="1" applyFont="1" applyBorder="1" applyAlignment="1" applyProtection="1">
      <alignment vertical="top" wrapText="1"/>
      <protection hidden="1"/>
    </xf>
    <xf numFmtId="4" fontId="24" fillId="0" borderId="26" xfId="0" applyNumberFormat="1" applyFont="1" applyBorder="1" applyAlignment="1" applyProtection="1">
      <alignment horizontal="right" vertical="top"/>
      <protection hidden="1"/>
    </xf>
    <xf numFmtId="0" fontId="6" fillId="0" borderId="0" xfId="0" applyFont="1" applyAlignment="1" applyProtection="1">
      <alignment vertical="top"/>
      <protection hidden="1"/>
    </xf>
    <xf numFmtId="49" fontId="24" fillId="0" borderId="22" xfId="0" applyNumberFormat="1" applyFont="1" applyBorder="1" applyAlignment="1" applyProtection="1">
      <alignment horizontal="left" vertical="top"/>
      <protection hidden="1"/>
    </xf>
    <xf numFmtId="49" fontId="24" fillId="0" borderId="22" xfId="2" quotePrefix="1" applyNumberFormat="1" applyFont="1" applyBorder="1" applyAlignment="1" applyProtection="1">
      <alignment vertical="top" wrapText="1"/>
      <protection hidden="1"/>
    </xf>
    <xf numFmtId="49" fontId="24" fillId="0" borderId="4" xfId="0" applyNumberFormat="1" applyFont="1" applyBorder="1" applyAlignment="1" applyProtection="1">
      <alignment horizontal="left" vertical="top"/>
      <protection hidden="1"/>
    </xf>
    <xf numFmtId="49" fontId="24" fillId="0" borderId="4" xfId="0" quotePrefix="1" applyNumberFormat="1" applyFont="1" applyBorder="1" applyAlignment="1" applyProtection="1">
      <alignment horizontal="left" vertical="top"/>
      <protection hidden="1"/>
    </xf>
    <xf numFmtId="0" fontId="12" fillId="2" borderId="29" xfId="0" applyFont="1" applyFill="1" applyBorder="1" applyAlignment="1" applyProtection="1">
      <alignment horizontal="right"/>
      <protection hidden="1"/>
    </xf>
    <xf numFmtId="0" fontId="47" fillId="0" borderId="0" xfId="0" quotePrefix="1" applyFont="1" applyAlignment="1" applyProtection="1">
      <alignment vertical="center" wrapText="1"/>
      <protection hidden="1"/>
    </xf>
    <xf numFmtId="0" fontId="24" fillId="0" borderId="0" xfId="0" quotePrefix="1" applyFont="1" applyAlignment="1" applyProtection="1">
      <alignment vertical="center" wrapText="1"/>
      <protection hidden="1"/>
    </xf>
    <xf numFmtId="0" fontId="6" fillId="0" borderId="0" xfId="0" quotePrefix="1" applyFont="1" applyAlignment="1" applyProtection="1">
      <alignment vertical="center" wrapText="1"/>
      <protection hidden="1"/>
    </xf>
    <xf numFmtId="1" fontId="24" fillId="0" borderId="22" xfId="0" applyNumberFormat="1" applyFont="1" applyBorder="1" applyAlignment="1" applyProtection="1">
      <alignment horizontal="center" vertical="center"/>
      <protection hidden="1"/>
    </xf>
    <xf numFmtId="49" fontId="24" fillId="0" borderId="22" xfId="0" applyNumberFormat="1" applyFont="1" applyBorder="1" applyAlignment="1" applyProtection="1">
      <alignment horizontal="center" vertical="center"/>
      <protection hidden="1"/>
    </xf>
    <xf numFmtId="43" fontId="24" fillId="0" borderId="26" xfId="0" applyNumberFormat="1" applyFont="1" applyBorder="1" applyAlignment="1" applyProtection="1">
      <alignment horizontal="right" vertical="center" wrapText="1" indent="1"/>
      <protection hidden="1"/>
    </xf>
    <xf numFmtId="43" fontId="7" fillId="3" borderId="3" xfId="0" applyNumberFormat="1" applyFont="1" applyFill="1" applyBorder="1" applyAlignment="1" applyProtection="1">
      <alignment horizontal="right" vertical="center" wrapText="1" indent="1"/>
      <protection hidden="1"/>
    </xf>
    <xf numFmtId="43" fontId="25" fillId="0" borderId="22" xfId="0" applyNumberFormat="1" applyFont="1" applyBorder="1" applyAlignment="1" applyProtection="1">
      <alignment horizontal="right" vertical="center" wrapText="1" indent="1"/>
      <protection locked="0"/>
    </xf>
    <xf numFmtId="0" fontId="49" fillId="0" borderId="4" xfId="0" applyFont="1" applyBorder="1" applyAlignment="1" applyProtection="1">
      <alignment vertical="center" wrapText="1"/>
      <protection hidden="1"/>
    </xf>
    <xf numFmtId="4" fontId="8" fillId="0" borderId="4" xfId="0" applyNumberFormat="1" applyFont="1" applyBorder="1" applyAlignment="1" applyProtection="1">
      <alignment horizontal="center" vertical="top"/>
      <protection hidden="1"/>
    </xf>
    <xf numFmtId="49" fontId="24" fillId="0" borderId="22" xfId="2" applyNumberFormat="1" applyFont="1" applyBorder="1" applyAlignment="1" applyProtection="1">
      <alignment horizontal="left" vertical="top"/>
      <protection hidden="1"/>
    </xf>
    <xf numFmtId="49" fontId="24" fillId="0" borderId="22" xfId="0" applyNumberFormat="1" applyFont="1" applyBorder="1" applyAlignment="1" applyProtection="1">
      <alignment wrapText="1"/>
      <protection hidden="1"/>
    </xf>
    <xf numFmtId="4" fontId="24" fillId="0" borderId="22" xfId="0" applyNumberFormat="1" applyFont="1" applyBorder="1" applyAlignment="1" applyProtection="1">
      <alignment horizontal="right" vertical="top"/>
      <protection hidden="1"/>
    </xf>
    <xf numFmtId="4" fontId="24" fillId="0" borderId="22" xfId="0" applyNumberFormat="1" applyFont="1" applyBorder="1" applyAlignment="1" applyProtection="1">
      <alignment horizontal="center" vertical="top"/>
      <protection hidden="1"/>
    </xf>
    <xf numFmtId="4" fontId="25" fillId="0" borderId="22" xfId="2" applyNumberFormat="1" applyFont="1" applyBorder="1" applyAlignment="1" applyProtection="1">
      <alignment horizontal="center" vertical="top" wrapText="1"/>
      <protection hidden="1"/>
    </xf>
    <xf numFmtId="49" fontId="24" fillId="0" borderId="22" xfId="0" applyNumberFormat="1" applyFont="1" applyBorder="1" applyAlignment="1" applyProtection="1">
      <alignment horizontal="center" vertical="center" wrapText="1"/>
      <protection hidden="1"/>
    </xf>
    <xf numFmtId="49" fontId="24" fillId="0" borderId="22" xfId="0" applyNumberFormat="1" applyFont="1" applyBorder="1" applyAlignment="1" applyProtection="1">
      <alignment horizontal="center" wrapText="1"/>
      <protection hidden="1"/>
    </xf>
    <xf numFmtId="0" fontId="24" fillId="0" borderId="22" xfId="0" applyFont="1" applyBorder="1" applyAlignment="1" applyProtection="1">
      <alignment horizontal="center" vertical="center" wrapText="1"/>
      <protection hidden="1"/>
    </xf>
    <xf numFmtId="0" fontId="48" fillId="0" borderId="0" xfId="0" applyFont="1" applyProtection="1">
      <protection hidden="1"/>
    </xf>
    <xf numFmtId="0" fontId="8" fillId="0" borderId="43" xfId="0" applyFont="1" applyBorder="1" applyAlignment="1" applyProtection="1">
      <alignment vertical="top"/>
      <protection hidden="1"/>
    </xf>
    <xf numFmtId="4" fontId="8" fillId="0" borderId="44" xfId="0" applyNumberFormat="1" applyFont="1" applyBorder="1" applyAlignment="1" applyProtection="1">
      <alignment horizontal="right" vertical="top"/>
      <protection hidden="1"/>
    </xf>
    <xf numFmtId="0" fontId="27" fillId="0" borderId="43" xfId="0" applyFont="1" applyBorder="1" applyAlignment="1" applyProtection="1">
      <alignment vertical="top"/>
      <protection hidden="1"/>
    </xf>
    <xf numFmtId="16" fontId="23" fillId="0" borderId="45" xfId="2" applyNumberFormat="1" applyFont="1" applyBorder="1" applyAlignment="1" applyProtection="1">
      <alignment horizontal="right" vertical="top"/>
      <protection hidden="1"/>
    </xf>
    <xf numFmtId="4" fontId="24" fillId="0" borderId="46" xfId="0" applyNumberFormat="1" applyFont="1" applyBorder="1" applyAlignment="1" applyProtection="1">
      <alignment horizontal="right" vertical="top"/>
      <protection hidden="1"/>
    </xf>
    <xf numFmtId="49" fontId="24" fillId="0" borderId="45" xfId="0" applyNumberFormat="1" applyFont="1" applyBorder="1" applyAlignment="1" applyProtection="1">
      <alignment wrapText="1"/>
      <protection hidden="1"/>
    </xf>
    <xf numFmtId="43" fontId="24" fillId="0" borderId="46" xfId="0" applyNumberFormat="1" applyFont="1" applyBorder="1" applyAlignment="1" applyProtection="1">
      <alignment horizontal="right" vertical="center" wrapText="1" indent="1"/>
      <protection hidden="1"/>
    </xf>
    <xf numFmtId="49" fontId="24" fillId="0" borderId="46" xfId="0" applyNumberFormat="1" applyFont="1" applyBorder="1" applyAlignment="1" applyProtection="1">
      <alignment wrapText="1"/>
      <protection hidden="1"/>
    </xf>
    <xf numFmtId="49" fontId="24" fillId="0" borderId="47" xfId="0" applyNumberFormat="1" applyFont="1" applyBorder="1" applyAlignment="1" applyProtection="1">
      <alignment wrapText="1"/>
      <protection hidden="1"/>
    </xf>
    <xf numFmtId="49" fontId="24" fillId="0" borderId="48" xfId="0" applyNumberFormat="1" applyFont="1" applyBorder="1" applyAlignment="1" applyProtection="1">
      <alignment wrapText="1"/>
      <protection hidden="1"/>
    </xf>
    <xf numFmtId="49" fontId="24" fillId="0" borderId="48" xfId="0" applyNumberFormat="1" applyFont="1" applyBorder="1" applyAlignment="1" applyProtection="1">
      <alignment horizontal="center" wrapText="1"/>
      <protection hidden="1"/>
    </xf>
    <xf numFmtId="49" fontId="24" fillId="0" borderId="49" xfId="0" applyNumberFormat="1" applyFont="1" applyBorder="1" applyAlignment="1" applyProtection="1">
      <alignment wrapText="1"/>
      <protection hidden="1"/>
    </xf>
    <xf numFmtId="43" fontId="25" fillId="0" borderId="0" xfId="0" applyNumberFormat="1" applyFont="1" applyAlignment="1" applyProtection="1">
      <alignment horizontal="right" vertical="center" wrapText="1" indent="1"/>
      <protection locked="0"/>
    </xf>
    <xf numFmtId="43" fontId="24" fillId="0" borderId="51" xfId="0" applyNumberFormat="1" applyFont="1" applyBorder="1" applyAlignment="1" applyProtection="1">
      <alignment horizontal="right" vertical="center" wrapText="1" indent="1"/>
      <protection hidden="1"/>
    </xf>
    <xf numFmtId="43" fontId="25" fillId="0" borderId="4" xfId="0" applyNumberFormat="1" applyFont="1" applyBorder="1" applyAlignment="1" applyProtection="1">
      <alignment horizontal="right" vertical="center" wrapText="1" indent="1"/>
      <protection locked="0"/>
    </xf>
    <xf numFmtId="43" fontId="24" fillId="0" borderId="44" xfId="0" applyNumberFormat="1" applyFont="1" applyBorder="1" applyAlignment="1" applyProtection="1">
      <alignment horizontal="right" vertical="center" wrapText="1" indent="1"/>
      <protection hidden="1"/>
    </xf>
    <xf numFmtId="43" fontId="24" fillId="0" borderId="58" xfId="0" applyNumberFormat="1" applyFont="1" applyBorder="1" applyAlignment="1" applyProtection="1">
      <alignment horizontal="right" vertical="center" wrapText="1" indent="1"/>
      <protection hidden="1"/>
    </xf>
    <xf numFmtId="43" fontId="25" fillId="0" borderId="59" xfId="0" applyNumberFormat="1" applyFont="1" applyBorder="1" applyAlignment="1" applyProtection="1">
      <alignment horizontal="right" vertical="center" wrapText="1" indent="1"/>
      <protection hidden="1"/>
    </xf>
    <xf numFmtId="0" fontId="6" fillId="0" borderId="41" xfId="0" applyFont="1" applyBorder="1" applyProtection="1">
      <protection hidden="1"/>
    </xf>
    <xf numFmtId="4" fontId="6" fillId="0" borderId="19" xfId="0" applyNumberFormat="1" applyFont="1" applyBorder="1" applyAlignment="1" applyProtection="1">
      <alignment horizontal="center" vertical="center"/>
      <protection hidden="1"/>
    </xf>
    <xf numFmtId="0" fontId="6" fillId="0" borderId="19" xfId="0" applyFont="1" applyBorder="1" applyAlignment="1" applyProtection="1">
      <alignment horizontal="center" vertical="center"/>
      <protection hidden="1"/>
    </xf>
    <xf numFmtId="4" fontId="6" fillId="0" borderId="14" xfId="0" applyNumberFormat="1" applyFont="1" applyBorder="1" applyAlignment="1" applyProtection="1">
      <alignment horizontal="right"/>
      <protection hidden="1"/>
    </xf>
    <xf numFmtId="0" fontId="6" fillId="0" borderId="50" xfId="0" applyFont="1" applyBorder="1" applyProtection="1">
      <protection hidden="1"/>
    </xf>
    <xf numFmtId="4" fontId="6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4" fontId="6" fillId="0" borderId="51" xfId="0" applyNumberFormat="1" applyFont="1" applyBorder="1" applyAlignment="1" applyProtection="1">
      <alignment horizontal="right"/>
      <protection hidden="1"/>
    </xf>
    <xf numFmtId="4" fontId="6" fillId="0" borderId="1" xfId="0" applyNumberFormat="1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4" fontId="6" fillId="0" borderId="52" xfId="0" applyNumberFormat="1" applyFont="1" applyBorder="1" applyAlignment="1" applyProtection="1">
      <alignment horizontal="right"/>
      <protection hidden="1"/>
    </xf>
    <xf numFmtId="49" fontId="9" fillId="0" borderId="50" xfId="0" applyNumberFormat="1" applyFont="1" applyBorder="1" applyAlignment="1" applyProtection="1">
      <alignment horizontal="left"/>
      <protection hidden="1"/>
    </xf>
    <xf numFmtId="49" fontId="7" fillId="0" borderId="50" xfId="0" applyNumberFormat="1" applyFont="1" applyBorder="1" applyAlignment="1" applyProtection="1">
      <alignment horizontal="left"/>
      <protection hidden="1"/>
    </xf>
    <xf numFmtId="49" fontId="7" fillId="0" borderId="42" xfId="0" applyNumberFormat="1" applyFont="1" applyBorder="1" applyAlignment="1" applyProtection="1">
      <alignment horizontal="left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15" xfId="0" applyFont="1" applyBorder="1" applyProtection="1">
      <protection hidden="1"/>
    </xf>
    <xf numFmtId="0" fontId="23" fillId="0" borderId="43" xfId="0" applyFont="1" applyBorder="1" applyAlignment="1" applyProtection="1">
      <alignment vertical="top"/>
      <protection hidden="1"/>
    </xf>
    <xf numFmtId="49" fontId="23" fillId="0" borderId="4" xfId="0" applyNumberFormat="1" applyFont="1" applyBorder="1" applyAlignment="1" applyProtection="1">
      <alignment horizontal="left" vertical="top"/>
      <protection hidden="1"/>
    </xf>
    <xf numFmtId="0" fontId="23" fillId="0" borderId="4" xfId="0" applyFont="1" applyBorder="1" applyAlignment="1" applyProtection="1">
      <alignment vertical="center" wrapText="1"/>
      <protection hidden="1"/>
    </xf>
    <xf numFmtId="2" fontId="23" fillId="0" borderId="4" xfId="0" applyNumberFormat="1" applyFont="1" applyBorder="1" applyAlignment="1" applyProtection="1">
      <alignment horizontal="center" vertical="center"/>
      <protection hidden="1"/>
    </xf>
    <xf numFmtId="0" fontId="23" fillId="0" borderId="4" xfId="0" applyFont="1" applyBorder="1" applyAlignment="1" applyProtection="1">
      <alignment horizontal="center" vertical="center"/>
      <protection hidden="1"/>
    </xf>
    <xf numFmtId="4" fontId="23" fillId="0" borderId="4" xfId="0" applyNumberFormat="1" applyFont="1" applyBorder="1" applyAlignment="1" applyProtection="1">
      <alignment horizontal="right" vertical="top"/>
      <protection hidden="1"/>
    </xf>
    <xf numFmtId="4" fontId="23" fillId="0" borderId="44" xfId="0" applyNumberFormat="1" applyFont="1" applyBorder="1" applyAlignment="1" applyProtection="1">
      <alignment horizontal="right" vertical="top"/>
      <protection hidden="1"/>
    </xf>
    <xf numFmtId="0" fontId="5" fillId="0" borderId="0" xfId="0" applyFont="1" applyProtection="1">
      <protection hidden="1"/>
    </xf>
    <xf numFmtId="0" fontId="55" fillId="0" borderId="4" xfId="0" applyFont="1" applyBorder="1" applyAlignment="1" applyProtection="1">
      <alignment vertical="center" wrapText="1"/>
      <protection hidden="1"/>
    </xf>
    <xf numFmtId="0" fontId="23" fillId="0" borderId="53" xfId="0" applyFont="1" applyBorder="1" applyAlignment="1" applyProtection="1">
      <alignment vertical="top"/>
      <protection hidden="1"/>
    </xf>
    <xf numFmtId="49" fontId="23" fillId="0" borderId="39" xfId="0" applyNumberFormat="1" applyFont="1" applyBorder="1" applyAlignment="1" applyProtection="1">
      <alignment horizontal="left" vertical="top"/>
      <protection hidden="1"/>
    </xf>
    <xf numFmtId="0" fontId="54" fillId="0" borderId="39" xfId="0" applyFont="1" applyBorder="1" applyAlignment="1" applyProtection="1">
      <alignment vertical="center" wrapText="1"/>
      <protection hidden="1"/>
    </xf>
    <xf numFmtId="2" fontId="23" fillId="0" borderId="39" xfId="0" applyNumberFormat="1" applyFont="1" applyBorder="1" applyAlignment="1" applyProtection="1">
      <alignment horizontal="center" vertical="center"/>
      <protection hidden="1"/>
    </xf>
    <xf numFmtId="0" fontId="23" fillId="0" borderId="39" xfId="0" applyFont="1" applyBorder="1" applyAlignment="1" applyProtection="1">
      <alignment horizontal="center" vertical="center"/>
      <protection hidden="1"/>
    </xf>
    <xf numFmtId="4" fontId="23" fillId="0" borderId="39" xfId="0" applyNumberFormat="1" applyFont="1" applyBorder="1" applyAlignment="1" applyProtection="1">
      <alignment horizontal="right" vertical="top"/>
      <protection hidden="1"/>
    </xf>
    <xf numFmtId="4" fontId="23" fillId="0" borderId="54" xfId="0" applyNumberFormat="1" applyFont="1" applyBorder="1" applyAlignment="1" applyProtection="1">
      <alignment horizontal="right" vertical="top"/>
      <protection hidden="1"/>
    </xf>
    <xf numFmtId="0" fontId="27" fillId="0" borderId="55" xfId="0" applyFont="1" applyBorder="1" applyAlignment="1" applyProtection="1">
      <alignment vertical="top"/>
      <protection hidden="1"/>
    </xf>
    <xf numFmtId="4" fontId="53" fillId="0" borderId="40" xfId="0" quotePrefix="1" applyNumberFormat="1" applyFont="1" applyBorder="1" applyAlignment="1" applyProtection="1">
      <alignment vertical="top" wrapText="1"/>
      <protection hidden="1"/>
    </xf>
    <xf numFmtId="0" fontId="55" fillId="0" borderId="40" xfId="0" applyFont="1" applyBorder="1" applyAlignment="1" applyProtection="1">
      <alignment vertical="center" wrapText="1"/>
      <protection hidden="1"/>
    </xf>
    <xf numFmtId="4" fontId="8" fillId="0" borderId="40" xfId="0" applyNumberFormat="1" applyFont="1" applyBorder="1" applyAlignment="1" applyProtection="1">
      <alignment horizontal="center" vertical="center"/>
      <protection hidden="1"/>
    </xf>
    <xf numFmtId="4" fontId="8" fillId="0" borderId="40" xfId="0" applyNumberFormat="1" applyFont="1" applyBorder="1" applyAlignment="1" applyProtection="1">
      <alignment horizontal="right" vertical="top"/>
      <protection hidden="1"/>
    </xf>
    <xf numFmtId="4" fontId="8" fillId="0" borderId="56" xfId="0" applyNumberFormat="1" applyFont="1" applyBorder="1" applyAlignment="1" applyProtection="1">
      <alignment horizontal="right" vertical="top"/>
      <protection hidden="1"/>
    </xf>
    <xf numFmtId="0" fontId="27" fillId="0" borderId="50" xfId="0" applyFont="1" applyBorder="1" applyAlignment="1" applyProtection="1">
      <alignment vertical="top"/>
      <protection hidden="1"/>
    </xf>
    <xf numFmtId="4" fontId="25" fillId="0" borderId="0" xfId="0" quotePrefix="1" applyNumberFormat="1" applyFont="1" applyAlignment="1" applyProtection="1">
      <alignment vertical="top" wrapText="1"/>
      <protection hidden="1"/>
    </xf>
    <xf numFmtId="0" fontId="55" fillId="0" borderId="0" xfId="0" applyFont="1" applyAlignment="1" applyProtection="1">
      <alignment vertical="center" wrapText="1"/>
      <protection hidden="1"/>
    </xf>
    <xf numFmtId="4" fontId="8" fillId="0" borderId="0" xfId="0" applyNumberFormat="1" applyFont="1" applyAlignment="1" applyProtection="1">
      <alignment horizontal="center" vertical="center"/>
      <protection hidden="1"/>
    </xf>
    <xf numFmtId="4" fontId="8" fillId="0" borderId="0" xfId="0" applyNumberFormat="1" applyFont="1" applyAlignment="1" applyProtection="1">
      <alignment horizontal="right" vertical="top"/>
      <protection hidden="1"/>
    </xf>
    <xf numFmtId="4" fontId="8" fillId="0" borderId="51" xfId="0" applyNumberFormat="1" applyFont="1" applyBorder="1" applyAlignment="1" applyProtection="1">
      <alignment horizontal="right" vertical="top"/>
      <protection hidden="1"/>
    </xf>
    <xf numFmtId="4" fontId="25" fillId="0" borderId="57" xfId="0" applyNumberFormat="1" applyFont="1" applyBorder="1" applyAlignment="1" applyProtection="1">
      <alignment vertical="top" wrapText="1"/>
      <protection hidden="1"/>
    </xf>
    <xf numFmtId="4" fontId="25" fillId="0" borderId="1" xfId="0" quotePrefix="1" applyNumberFormat="1" applyFont="1" applyBorder="1" applyAlignment="1" applyProtection="1">
      <alignment vertical="top" wrapText="1"/>
      <protection hidden="1"/>
    </xf>
    <xf numFmtId="4" fontId="53" fillId="0" borderId="1" xfId="0" applyNumberFormat="1" applyFont="1" applyBorder="1" applyAlignment="1" applyProtection="1">
      <alignment vertical="top" wrapText="1"/>
      <protection hidden="1"/>
    </xf>
    <xf numFmtId="4" fontId="25" fillId="0" borderId="1" xfId="0" applyNumberFormat="1" applyFont="1" applyBorder="1" applyAlignment="1" applyProtection="1">
      <alignment horizontal="center" vertical="center" wrapText="1"/>
      <protection hidden="1"/>
    </xf>
    <xf numFmtId="4" fontId="25" fillId="0" borderId="1" xfId="0" applyNumberFormat="1" applyFont="1" applyBorder="1" applyAlignment="1" applyProtection="1">
      <alignment vertical="top" wrapText="1"/>
      <protection hidden="1"/>
    </xf>
    <xf numFmtId="4" fontId="25" fillId="0" borderId="52" xfId="0" applyNumberFormat="1" applyFont="1" applyBorder="1" applyAlignment="1" applyProtection="1">
      <alignment vertical="top" wrapText="1"/>
      <protection hidden="1"/>
    </xf>
    <xf numFmtId="4" fontId="25" fillId="0" borderId="50" xfId="0" applyNumberFormat="1" applyFont="1" applyBorder="1" applyAlignment="1" applyProtection="1">
      <alignment vertical="top" wrapText="1"/>
      <protection hidden="1"/>
    </xf>
    <xf numFmtId="4" fontId="25" fillId="0" borderId="0" xfId="0" applyNumberFormat="1" applyFont="1" applyAlignment="1" applyProtection="1">
      <alignment vertical="top" wrapText="1"/>
      <protection hidden="1"/>
    </xf>
    <xf numFmtId="4" fontId="25" fillId="0" borderId="0" xfId="0" applyNumberFormat="1" applyFont="1" applyAlignment="1" applyProtection="1">
      <alignment horizontal="center" vertical="center" wrapText="1"/>
      <protection hidden="1"/>
    </xf>
    <xf numFmtId="4" fontId="25" fillId="0" borderId="51" xfId="0" applyNumberFormat="1" applyFont="1" applyBorder="1" applyAlignment="1" applyProtection="1">
      <alignment vertical="top" wrapText="1"/>
      <protection hidden="1"/>
    </xf>
    <xf numFmtId="0" fontId="6" fillId="0" borderId="1" xfId="0" applyFont="1" applyBorder="1" applyProtection="1">
      <protection hidden="1"/>
    </xf>
    <xf numFmtId="4" fontId="25" fillId="0" borderId="43" xfId="0" applyNumberFormat="1" applyFont="1" applyBorder="1" applyAlignment="1" applyProtection="1">
      <alignment vertical="top" wrapText="1"/>
      <protection hidden="1"/>
    </xf>
    <xf numFmtId="4" fontId="25" fillId="0" borderId="4" xfId="0" applyNumberFormat="1" applyFont="1" applyBorder="1" applyAlignment="1" applyProtection="1">
      <alignment vertical="top" wrapText="1"/>
      <protection hidden="1"/>
    </xf>
    <xf numFmtId="4" fontId="25" fillId="0" borderId="4" xfId="0" applyNumberFormat="1" applyFont="1" applyBorder="1" applyAlignment="1" applyProtection="1">
      <alignment horizontal="center" vertical="center" wrapText="1"/>
      <protection hidden="1"/>
    </xf>
    <xf numFmtId="4" fontId="25" fillId="0" borderId="44" xfId="0" applyNumberFormat="1" applyFont="1" applyBorder="1" applyAlignment="1" applyProtection="1">
      <alignment vertical="top" wrapText="1"/>
      <protection hidden="1"/>
    </xf>
    <xf numFmtId="0" fontId="6" fillId="0" borderId="4" xfId="0" applyFont="1" applyBorder="1" applyProtection="1">
      <protection hidden="1"/>
    </xf>
    <xf numFmtId="3" fontId="25" fillId="0" borderId="4" xfId="0" applyNumberFormat="1" applyFont="1" applyBorder="1" applyAlignment="1" applyProtection="1">
      <alignment horizontal="center" vertical="center" wrapText="1"/>
      <protection hidden="1"/>
    </xf>
    <xf numFmtId="2" fontId="24" fillId="0" borderId="50" xfId="2" applyNumberFormat="1" applyFont="1" applyBorder="1" applyAlignment="1" applyProtection="1">
      <alignment horizontal="center" vertical="top"/>
      <protection hidden="1"/>
    </xf>
    <xf numFmtId="2" fontId="24" fillId="0" borderId="0" xfId="2" applyNumberFormat="1" applyFont="1" applyAlignment="1" applyProtection="1">
      <alignment horizontal="center" vertical="top"/>
      <protection hidden="1"/>
    </xf>
    <xf numFmtId="1" fontId="24" fillId="0" borderId="0" xfId="2" applyNumberFormat="1" applyFont="1" applyAlignment="1" applyProtection="1">
      <alignment horizontal="center" vertical="center"/>
      <protection hidden="1"/>
    </xf>
    <xf numFmtId="2" fontId="24" fillId="0" borderId="0" xfId="2" applyNumberFormat="1" applyFont="1" applyAlignment="1" applyProtection="1">
      <alignment horizontal="center" vertical="center"/>
      <protection hidden="1"/>
    </xf>
    <xf numFmtId="4" fontId="24" fillId="0" borderId="51" xfId="0" applyNumberFormat="1" applyFont="1" applyBorder="1" applyAlignment="1" applyProtection="1">
      <alignment horizontal="right" vertical="top"/>
      <protection hidden="1"/>
    </xf>
    <xf numFmtId="4" fontId="25" fillId="0" borderId="45" xfId="0" applyNumberFormat="1" applyFont="1" applyBorder="1" applyAlignment="1" applyProtection="1">
      <alignment vertical="top" wrapText="1"/>
      <protection hidden="1"/>
    </xf>
    <xf numFmtId="4" fontId="25" fillId="0" borderId="22" xfId="0" applyNumberFormat="1" applyFont="1" applyBorder="1" applyAlignment="1" applyProtection="1">
      <alignment horizontal="center" vertical="center" wrapText="1"/>
      <protection hidden="1"/>
    </xf>
    <xf numFmtId="3" fontId="25" fillId="0" borderId="22" xfId="0" applyNumberFormat="1" applyFont="1" applyBorder="1" applyAlignment="1" applyProtection="1">
      <alignment horizontal="center" vertical="center" wrapText="1"/>
      <protection hidden="1"/>
    </xf>
    <xf numFmtId="0" fontId="6" fillId="0" borderId="51" xfId="0" applyFont="1" applyBorder="1" applyProtection="1">
      <protection hidden="1"/>
    </xf>
    <xf numFmtId="4" fontId="25" fillId="0" borderId="57" xfId="0" quotePrefix="1" applyNumberFormat="1" applyFont="1" applyBorder="1" applyAlignment="1" applyProtection="1">
      <alignment vertical="top" wrapText="1"/>
      <protection hidden="1"/>
    </xf>
    <xf numFmtId="4" fontId="25" fillId="0" borderId="1" xfId="0" quotePrefix="1" applyNumberFormat="1" applyFont="1" applyBorder="1" applyAlignment="1" applyProtection="1">
      <alignment horizontal="center" vertical="center" wrapText="1"/>
      <protection hidden="1"/>
    </xf>
    <xf numFmtId="4" fontId="25" fillId="0" borderId="52" xfId="0" quotePrefix="1" applyNumberFormat="1" applyFont="1" applyBorder="1" applyAlignment="1" applyProtection="1">
      <alignment vertical="top" wrapText="1"/>
      <protection hidden="1"/>
    </xf>
    <xf numFmtId="3" fontId="25" fillId="0" borderId="0" xfId="0" applyNumberFormat="1" applyFont="1" applyAlignment="1" applyProtection="1">
      <alignment horizontal="center" vertical="center" wrapText="1"/>
      <protection hidden="1"/>
    </xf>
    <xf numFmtId="0" fontId="6" fillId="0" borderId="43" xfId="0" applyFont="1" applyBorder="1" applyProtection="1">
      <protection hidden="1"/>
    </xf>
    <xf numFmtId="0" fontId="6" fillId="0" borderId="45" xfId="0" applyFont="1" applyBorder="1" applyProtection="1">
      <protection hidden="1"/>
    </xf>
    <xf numFmtId="0" fontId="6" fillId="0" borderId="22" xfId="0" applyFont="1" applyBorder="1" applyProtection="1">
      <protection hidden="1"/>
    </xf>
    <xf numFmtId="4" fontId="25" fillId="0" borderId="46" xfId="0" applyNumberFormat="1" applyFont="1" applyBorder="1" applyAlignment="1" applyProtection="1">
      <alignment vertical="top" wrapText="1"/>
      <protection hidden="1"/>
    </xf>
    <xf numFmtId="4" fontId="25" fillId="0" borderId="0" xfId="0" quotePrefix="1" applyNumberFormat="1" applyFont="1" applyAlignment="1" applyProtection="1">
      <alignment horizontal="center" vertical="center" wrapText="1"/>
      <protection hidden="1"/>
    </xf>
    <xf numFmtId="4" fontId="53" fillId="0" borderId="1" xfId="0" quotePrefix="1" applyNumberFormat="1" applyFont="1" applyBorder="1" applyAlignment="1" applyProtection="1">
      <alignment vertical="top" wrapText="1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Protection="1">
      <protection hidden="1"/>
    </xf>
    <xf numFmtId="0" fontId="6" fillId="0" borderId="55" xfId="0" applyFont="1" applyBorder="1" applyProtection="1">
      <protection hidden="1"/>
    </xf>
    <xf numFmtId="0" fontId="6" fillId="0" borderId="40" xfId="0" applyFont="1" applyBorder="1" applyProtection="1">
      <protection hidden="1"/>
    </xf>
    <xf numFmtId="0" fontId="6" fillId="0" borderId="40" xfId="0" applyFont="1" applyBorder="1" applyAlignment="1" applyProtection="1">
      <alignment horizontal="center" vertical="center"/>
      <protection hidden="1"/>
    </xf>
    <xf numFmtId="0" fontId="6" fillId="0" borderId="56" xfId="0" applyFont="1" applyBorder="1" applyProtection="1">
      <protection hidden="1"/>
    </xf>
    <xf numFmtId="2" fontId="24" fillId="0" borderId="45" xfId="2" applyNumberFormat="1" applyFont="1" applyBorder="1" applyAlignment="1" applyProtection="1">
      <alignment horizontal="center" vertical="top"/>
      <protection hidden="1"/>
    </xf>
    <xf numFmtId="2" fontId="24" fillId="0" borderId="22" xfId="2" applyNumberFormat="1" applyFont="1" applyBorder="1" applyAlignment="1" applyProtection="1">
      <alignment horizontal="center" vertical="top"/>
      <protection hidden="1"/>
    </xf>
    <xf numFmtId="2" fontId="24" fillId="0" borderId="22" xfId="2" applyNumberFormat="1" applyFont="1" applyBorder="1" applyAlignment="1" applyProtection="1">
      <alignment horizontal="center" vertical="center"/>
      <protection hidden="1"/>
    </xf>
    <xf numFmtId="0" fontId="6" fillId="0" borderId="53" xfId="0" applyFont="1" applyBorder="1" applyProtection="1">
      <protection hidden="1"/>
    </xf>
    <xf numFmtId="0" fontId="6" fillId="0" borderId="39" xfId="0" applyFont="1" applyBorder="1" applyProtection="1">
      <protection hidden="1"/>
    </xf>
    <xf numFmtId="0" fontId="6" fillId="0" borderId="39" xfId="0" applyFont="1" applyBorder="1" applyAlignment="1" applyProtection="1">
      <alignment horizontal="center" vertical="center"/>
      <protection hidden="1"/>
    </xf>
    <xf numFmtId="0" fontId="6" fillId="0" borderId="54" xfId="0" applyFont="1" applyBorder="1" applyProtection="1">
      <protection hidden="1"/>
    </xf>
    <xf numFmtId="4" fontId="25" fillId="0" borderId="40" xfId="0" applyNumberFormat="1" applyFont="1" applyBorder="1" applyAlignment="1" applyProtection="1">
      <alignment horizontal="center" vertical="center" wrapText="1"/>
      <protection hidden="1"/>
    </xf>
    <xf numFmtId="4" fontId="25" fillId="0" borderId="56" xfId="0" applyNumberFormat="1" applyFont="1" applyBorder="1" applyAlignment="1" applyProtection="1">
      <alignment vertical="top" wrapText="1"/>
      <protection hidden="1"/>
    </xf>
    <xf numFmtId="0" fontId="24" fillId="0" borderId="55" xfId="0" applyFont="1" applyBorder="1" applyAlignment="1" applyProtection="1">
      <alignment vertical="top"/>
      <protection hidden="1"/>
    </xf>
    <xf numFmtId="4" fontId="25" fillId="0" borderId="40" xfId="0" quotePrefix="1" applyNumberFormat="1" applyFont="1" applyBorder="1" applyAlignment="1" applyProtection="1">
      <alignment vertical="top" wrapText="1"/>
      <protection hidden="1"/>
    </xf>
    <xf numFmtId="0" fontId="50" fillId="0" borderId="40" xfId="0" applyFont="1" applyBorder="1" applyAlignment="1" applyProtection="1">
      <alignment vertical="center" wrapText="1"/>
      <protection hidden="1"/>
    </xf>
    <xf numFmtId="4" fontId="24" fillId="0" borderId="40" xfId="0" applyNumberFormat="1" applyFont="1" applyBorder="1" applyAlignment="1" applyProtection="1">
      <alignment horizontal="center" vertical="center"/>
      <protection hidden="1"/>
    </xf>
    <xf numFmtId="3" fontId="25" fillId="0" borderId="59" xfId="0" applyNumberFormat="1" applyFont="1" applyBorder="1" applyAlignment="1" applyProtection="1">
      <alignment horizontal="center" vertical="center" wrapText="1"/>
      <protection hidden="1"/>
    </xf>
    <xf numFmtId="16" fontId="23" fillId="0" borderId="43" xfId="0" applyNumberFormat="1" applyFont="1" applyBorder="1" applyAlignment="1" applyProtection="1">
      <alignment horizontal="right" vertical="top"/>
      <protection hidden="1"/>
    </xf>
    <xf numFmtId="16" fontId="23" fillId="0" borderId="4" xfId="0" applyNumberFormat="1" applyFont="1" applyBorder="1" applyAlignment="1" applyProtection="1">
      <alignment horizontal="right" vertical="top"/>
      <protection hidden="1"/>
    </xf>
    <xf numFmtId="16" fontId="23" fillId="0" borderId="4" xfId="0" applyNumberFormat="1" applyFont="1" applyBorder="1" applyAlignment="1" applyProtection="1">
      <alignment horizontal="center" vertical="center"/>
      <protection hidden="1"/>
    </xf>
    <xf numFmtId="16" fontId="23" fillId="0" borderId="44" xfId="0" applyNumberFormat="1" applyFont="1" applyBorder="1" applyAlignment="1" applyProtection="1">
      <alignment horizontal="right" vertical="top"/>
      <protection hidden="1"/>
    </xf>
    <xf numFmtId="49" fontId="24" fillId="0" borderId="4" xfId="2" quotePrefix="1" applyNumberFormat="1" applyFont="1" applyBorder="1" applyAlignment="1" applyProtection="1">
      <alignment vertical="top" wrapText="1"/>
      <protection hidden="1"/>
    </xf>
    <xf numFmtId="1" fontId="24" fillId="0" borderId="22" xfId="2" applyNumberFormat="1" applyFont="1" applyBorder="1" applyAlignment="1" applyProtection="1">
      <alignment horizontal="center" vertical="center"/>
      <protection hidden="1"/>
    </xf>
    <xf numFmtId="0" fontId="12" fillId="2" borderId="12" xfId="0" applyFont="1" applyFill="1" applyBorder="1" applyAlignment="1" applyProtection="1">
      <alignment horizontal="right"/>
      <protection hidden="1"/>
    </xf>
    <xf numFmtId="0" fontId="12" fillId="2" borderId="10" xfId="0" applyFont="1" applyFill="1" applyBorder="1" applyAlignment="1" applyProtection="1">
      <alignment horizontal="right"/>
      <protection hidden="1"/>
    </xf>
    <xf numFmtId="2" fontId="8" fillId="0" borderId="4" xfId="0" applyNumberFormat="1" applyFont="1" applyBorder="1" applyAlignment="1" applyProtection="1">
      <alignment horizontal="center" vertical="center"/>
      <protection hidden="1"/>
    </xf>
    <xf numFmtId="0" fontId="8" fillId="0" borderId="4" xfId="0" applyFont="1" applyBorder="1" applyAlignment="1" applyProtection="1">
      <alignment horizontal="center" vertical="center"/>
      <protection hidden="1"/>
    </xf>
    <xf numFmtId="4" fontId="56" fillId="0" borderId="4" xfId="0" applyNumberFormat="1" applyFont="1" applyBorder="1" applyAlignment="1" applyProtection="1">
      <alignment horizontal="right" vertical="top"/>
      <protection hidden="1"/>
    </xf>
    <xf numFmtId="16" fontId="23" fillId="0" borderId="50" xfId="0" applyNumberFormat="1" applyFont="1" applyBorder="1" applyAlignment="1" applyProtection="1">
      <alignment horizontal="right" vertical="top"/>
      <protection hidden="1"/>
    </xf>
    <xf numFmtId="49" fontId="51" fillId="0" borderId="0" xfId="2" applyNumberFormat="1" applyFont="1" applyAlignment="1" applyProtection="1">
      <alignment vertical="top"/>
      <protection hidden="1"/>
    </xf>
    <xf numFmtId="49" fontId="52" fillId="0" borderId="0" xfId="2" applyNumberFormat="1" applyFont="1" applyAlignment="1" applyProtection="1">
      <alignment vertical="center"/>
      <protection hidden="1"/>
    </xf>
    <xf numFmtId="1" fontId="51" fillId="0" borderId="0" xfId="2" applyNumberFormat="1" applyFont="1" applyAlignment="1" applyProtection="1">
      <alignment horizontal="center" vertical="center"/>
      <protection hidden="1"/>
    </xf>
    <xf numFmtId="49" fontId="23" fillId="0" borderId="57" xfId="0" applyNumberFormat="1" applyFont="1" applyBorder="1" applyAlignment="1" applyProtection="1">
      <alignment horizontal="left" vertical="top"/>
      <protection hidden="1"/>
    </xf>
    <xf numFmtId="49" fontId="24" fillId="0" borderId="1" xfId="0" applyNumberFormat="1" applyFont="1" applyBorder="1" applyAlignment="1" applyProtection="1">
      <alignment horizontal="left" vertical="top"/>
      <protection hidden="1"/>
    </xf>
    <xf numFmtId="49" fontId="24" fillId="0" borderId="1" xfId="0" applyNumberFormat="1" applyFont="1" applyBorder="1" applyAlignment="1" applyProtection="1">
      <alignment horizontal="center" vertical="center"/>
      <protection hidden="1"/>
    </xf>
    <xf numFmtId="49" fontId="24" fillId="0" borderId="52" xfId="0" applyNumberFormat="1" applyFont="1" applyBorder="1" applyAlignment="1" applyProtection="1">
      <alignment horizontal="left" vertical="top"/>
      <protection hidden="1"/>
    </xf>
    <xf numFmtId="49" fontId="23" fillId="0" borderId="43" xfId="0" applyNumberFormat="1" applyFont="1" applyBorder="1" applyAlignment="1" applyProtection="1">
      <alignment horizontal="left" vertical="top"/>
      <protection hidden="1"/>
    </xf>
    <xf numFmtId="49" fontId="24" fillId="0" borderId="4" xfId="0" applyNumberFormat="1" applyFont="1" applyBorder="1" applyAlignment="1" applyProtection="1">
      <alignment horizontal="center" vertical="center"/>
      <protection hidden="1"/>
    </xf>
    <xf numFmtId="0" fontId="24" fillId="0" borderId="4" xfId="0" applyFont="1" applyBorder="1" applyAlignment="1" applyProtection="1">
      <alignment horizontal="center" vertical="center"/>
      <protection hidden="1"/>
    </xf>
    <xf numFmtId="49" fontId="23" fillId="0" borderId="50" xfId="0" applyNumberFormat="1" applyFont="1" applyBorder="1" applyAlignment="1" applyProtection="1">
      <alignment horizontal="left" vertical="top"/>
      <protection hidden="1"/>
    </xf>
    <xf numFmtId="49" fontId="23" fillId="0" borderId="0" xfId="0" applyNumberFormat="1" applyFont="1" applyAlignment="1" applyProtection="1">
      <alignment horizontal="left" vertical="top"/>
      <protection hidden="1"/>
    </xf>
    <xf numFmtId="49" fontId="23" fillId="0" borderId="0" xfId="0" applyNumberFormat="1" applyFont="1" applyAlignment="1" applyProtection="1">
      <alignment horizontal="center" vertical="center"/>
      <protection hidden="1"/>
    </xf>
    <xf numFmtId="49" fontId="24" fillId="0" borderId="0" xfId="0" applyNumberFormat="1" applyFont="1" applyAlignment="1" applyProtection="1">
      <alignment horizontal="left" vertical="top"/>
      <protection hidden="1"/>
    </xf>
    <xf numFmtId="49" fontId="23" fillId="0" borderId="51" xfId="0" applyNumberFormat="1" applyFont="1" applyBorder="1" applyAlignment="1" applyProtection="1">
      <alignment horizontal="left" vertical="top"/>
      <protection hidden="1"/>
    </xf>
    <xf numFmtId="0" fontId="12" fillId="2" borderId="10" xfId="0" applyFont="1" applyFill="1" applyBorder="1" applyAlignment="1" applyProtection="1">
      <alignment horizontal="center" vertical="center"/>
      <protection hidden="1"/>
    </xf>
    <xf numFmtId="43" fontId="18" fillId="0" borderId="12" xfId="0" applyNumberFormat="1" applyFont="1" applyBorder="1" applyAlignment="1">
      <alignment horizontal="right" vertical="center" wrapText="1" indent="1"/>
    </xf>
    <xf numFmtId="0" fontId="10" fillId="0" borderId="0" xfId="0" applyFont="1" applyAlignment="1">
      <alignment horizontal="left" wrapText="1"/>
    </xf>
    <xf numFmtId="0" fontId="8" fillId="0" borderId="12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4" fontId="18" fillId="0" borderId="10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horizontal="center" vertical="center" wrapText="1"/>
    </xf>
    <xf numFmtId="4" fontId="8" fillId="0" borderId="12" xfId="0" applyNumberFormat="1" applyFont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righ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indent="2"/>
    </xf>
    <xf numFmtId="0" fontId="21" fillId="0" borderId="6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4" fontId="19" fillId="0" borderId="10" xfId="0" applyNumberFormat="1" applyFont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43" fontId="19" fillId="0" borderId="12" xfId="0" applyNumberFormat="1" applyFont="1" applyBorder="1" applyAlignment="1">
      <alignment horizontal="right" vertical="center" wrapText="1" indent="1"/>
    </xf>
    <xf numFmtId="43" fontId="19" fillId="0" borderId="10" xfId="0" applyNumberFormat="1" applyFont="1" applyBorder="1" applyAlignment="1">
      <alignment horizontal="right" vertical="center" wrapText="1" indent="1"/>
    </xf>
    <xf numFmtId="0" fontId="18" fillId="0" borderId="10" xfId="0" applyFont="1" applyBorder="1" applyAlignment="1">
      <alignment horizontal="right" vertical="center" wrapText="1"/>
    </xf>
    <xf numFmtId="43" fontId="8" fillId="0" borderId="12" xfId="0" applyNumberFormat="1" applyFont="1" applyBorder="1" applyAlignment="1">
      <alignment horizontal="right" vertical="center" wrapText="1" indent="1"/>
    </xf>
    <xf numFmtId="43" fontId="8" fillId="0" borderId="10" xfId="0" applyNumberFormat="1" applyFont="1" applyBorder="1" applyAlignment="1">
      <alignment horizontal="right" vertical="center" wrapText="1" indent="1"/>
    </xf>
    <xf numFmtId="0" fontId="48" fillId="0" borderId="8" xfId="0" applyFont="1" applyBorder="1" applyAlignment="1" applyProtection="1">
      <alignment horizontal="left" vertical="center" wrapText="1"/>
      <protection hidden="1"/>
    </xf>
    <xf numFmtId="0" fontId="48" fillId="0" borderId="0" xfId="0" applyFont="1" applyAlignment="1" applyProtection="1">
      <alignment horizontal="left" vertical="center" wrapText="1"/>
      <protection hidden="1"/>
    </xf>
    <xf numFmtId="0" fontId="12" fillId="2" borderId="29" xfId="0" applyFont="1" applyFill="1" applyBorder="1" applyAlignment="1" applyProtection="1">
      <alignment horizontal="right"/>
      <protection hidden="1"/>
    </xf>
    <xf numFmtId="0" fontId="7" fillId="2" borderId="10" xfId="0" applyFont="1" applyFill="1" applyBorder="1" applyAlignment="1" applyProtection="1">
      <alignment horizontal="right"/>
      <protection hidden="1"/>
    </xf>
    <xf numFmtId="0" fontId="6" fillId="0" borderId="17" xfId="0" applyFont="1" applyBorder="1" applyAlignment="1" applyProtection="1">
      <alignment horizontal="left"/>
      <protection hidden="1"/>
    </xf>
    <xf numFmtId="0" fontId="6" fillId="0" borderId="4" xfId="0" applyFont="1" applyBorder="1" applyAlignment="1" applyProtection="1">
      <alignment horizontal="left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7" fillId="0" borderId="23" xfId="0" applyFont="1" applyBorder="1" applyAlignment="1" applyProtection="1">
      <alignment horizontal="center" vertical="center" wrapText="1"/>
      <protection hidden="1"/>
    </xf>
    <xf numFmtId="0" fontId="7" fillId="0" borderId="0" xfId="0" applyFont="1" applyProtection="1">
      <protection hidden="1"/>
    </xf>
    <xf numFmtId="0" fontId="7" fillId="0" borderId="23" xfId="0" applyFont="1" applyBorder="1" applyProtection="1">
      <protection hidden="1"/>
    </xf>
    <xf numFmtId="49" fontId="10" fillId="2" borderId="6" xfId="0" applyNumberFormat="1" applyFont="1" applyFill="1" applyBorder="1" applyAlignment="1" applyProtection="1">
      <alignment horizontal="center" vertical="center"/>
      <protection hidden="1"/>
    </xf>
    <xf numFmtId="49" fontId="10" fillId="2" borderId="14" xfId="0" applyNumberFormat="1" applyFont="1" applyFill="1" applyBorder="1" applyAlignment="1" applyProtection="1">
      <alignment horizontal="center" vertical="center"/>
      <protection hidden="1"/>
    </xf>
    <xf numFmtId="49" fontId="10" fillId="2" borderId="9" xfId="0" applyNumberFormat="1" applyFont="1" applyFill="1" applyBorder="1" applyAlignment="1" applyProtection="1">
      <alignment horizontal="center" vertical="center"/>
      <protection hidden="1"/>
    </xf>
    <xf numFmtId="49" fontId="10" fillId="2" borderId="15" xfId="0" applyNumberFormat="1" applyFont="1" applyFill="1" applyBorder="1" applyAlignment="1" applyProtection="1">
      <alignment horizontal="center" vertical="center"/>
      <protection hidden="1"/>
    </xf>
    <xf numFmtId="49" fontId="10" fillId="2" borderId="41" xfId="0" applyNumberFormat="1" applyFont="1" applyFill="1" applyBorder="1" applyAlignment="1" applyProtection="1">
      <alignment horizontal="center" vertical="center"/>
      <protection hidden="1"/>
    </xf>
    <xf numFmtId="49" fontId="10" fillId="2" borderId="42" xfId="0" applyNumberFormat="1" applyFont="1" applyFill="1" applyBorder="1" applyAlignment="1" applyProtection="1">
      <alignment horizontal="center" vertical="center"/>
      <protection hidden="1"/>
    </xf>
    <xf numFmtId="0" fontId="12" fillId="2" borderId="12" xfId="0" applyFont="1" applyFill="1" applyBorder="1" applyAlignment="1" applyProtection="1">
      <alignment horizontal="right"/>
      <protection hidden="1"/>
    </xf>
    <xf numFmtId="0" fontId="12" fillId="2" borderId="10" xfId="0" applyFont="1" applyFill="1" applyBorder="1" applyAlignment="1" applyProtection="1">
      <alignment horizontal="right"/>
      <protection hidden="1"/>
    </xf>
    <xf numFmtId="0" fontId="6" fillId="0" borderId="43" xfId="0" applyFont="1" applyBorder="1" applyAlignment="1" applyProtection="1">
      <alignment horizontal="left"/>
      <protection hidden="1"/>
    </xf>
    <xf numFmtId="0" fontId="7" fillId="0" borderId="51" xfId="0" applyFont="1" applyBorder="1" applyAlignment="1" applyProtection="1">
      <alignment horizontal="center" vertical="center" wrapText="1"/>
      <protection hidden="1"/>
    </xf>
    <xf numFmtId="0" fontId="7" fillId="0" borderId="51" xfId="0" applyFont="1" applyBorder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51" xfId="0" applyFont="1" applyBorder="1" applyAlignment="1" applyProtection="1">
      <alignment horizontal="center"/>
      <protection hidden="1"/>
    </xf>
  </cellXfs>
  <cellStyles count="61">
    <cellStyle name="20 % – Poudarek1 2" xfId="12" xr:uid="{00000000-0005-0000-0000-000000000000}"/>
    <cellStyle name="20 % – Poudarek2 2" xfId="13" xr:uid="{00000000-0005-0000-0000-000001000000}"/>
    <cellStyle name="20 % – Poudarek3 2" xfId="14" xr:uid="{00000000-0005-0000-0000-000002000000}"/>
    <cellStyle name="20 % – Poudarek4 2" xfId="15" xr:uid="{00000000-0005-0000-0000-000003000000}"/>
    <cellStyle name="20 % – Poudarek5 2" xfId="16" xr:uid="{00000000-0005-0000-0000-000004000000}"/>
    <cellStyle name="20 % – Poudarek6 2" xfId="17" xr:uid="{00000000-0005-0000-0000-000005000000}"/>
    <cellStyle name="40 % – Poudarek1 2" xfId="18" xr:uid="{00000000-0005-0000-0000-000006000000}"/>
    <cellStyle name="40 % – Poudarek2 2" xfId="19" xr:uid="{00000000-0005-0000-0000-000007000000}"/>
    <cellStyle name="40 % – Poudarek3 2" xfId="20" xr:uid="{00000000-0005-0000-0000-000008000000}"/>
    <cellStyle name="40 % – Poudarek4 2" xfId="21" xr:uid="{00000000-0005-0000-0000-000009000000}"/>
    <cellStyle name="40 % – Poudarek5 2" xfId="22" xr:uid="{00000000-0005-0000-0000-00000A000000}"/>
    <cellStyle name="40 % – Poudarek6 2" xfId="23" xr:uid="{00000000-0005-0000-0000-00000B000000}"/>
    <cellStyle name="60 % – Poudarek1 2" xfId="24" xr:uid="{00000000-0005-0000-0000-00000C000000}"/>
    <cellStyle name="60 % – Poudarek2 2" xfId="25" xr:uid="{00000000-0005-0000-0000-00000D000000}"/>
    <cellStyle name="60 % – Poudarek3 2" xfId="26" xr:uid="{00000000-0005-0000-0000-00000E000000}"/>
    <cellStyle name="60 % – Poudarek4 2" xfId="27" xr:uid="{00000000-0005-0000-0000-00000F000000}"/>
    <cellStyle name="60 % – Poudarek5 2" xfId="28" xr:uid="{00000000-0005-0000-0000-000010000000}"/>
    <cellStyle name="60 % – Poudarek6 2" xfId="29" xr:uid="{00000000-0005-0000-0000-000011000000}"/>
    <cellStyle name="Dobro 2" xfId="30" xr:uid="{00000000-0005-0000-0000-000012000000}"/>
    <cellStyle name="Excel Built-in Normal" xfId="31" xr:uid="{00000000-0005-0000-0000-000013000000}"/>
    <cellStyle name="Excel_BuiltIn_Comma" xfId="32" xr:uid="{00000000-0005-0000-0000-000014000000}"/>
    <cellStyle name="Izhod 2" xfId="33" xr:uid="{00000000-0005-0000-0000-000015000000}"/>
    <cellStyle name="Naslov 1 1" xfId="35" xr:uid="{00000000-0005-0000-0000-000016000000}"/>
    <cellStyle name="Naslov 1 1 1" xfId="36" xr:uid="{00000000-0005-0000-0000-000017000000}"/>
    <cellStyle name="Naslov 1 2" xfId="34" xr:uid="{00000000-0005-0000-0000-000018000000}"/>
    <cellStyle name="Naslov 2 2" xfId="37" xr:uid="{00000000-0005-0000-0000-000019000000}"/>
    <cellStyle name="Naslov 3 2" xfId="38" xr:uid="{00000000-0005-0000-0000-00001A000000}"/>
    <cellStyle name="Naslov 4 2" xfId="39" xr:uid="{00000000-0005-0000-0000-00001B000000}"/>
    <cellStyle name="Navadno" xfId="0" builtinId="0"/>
    <cellStyle name="Navadno 2" xfId="2" xr:uid="{00000000-0005-0000-0000-00001D000000}"/>
    <cellStyle name="Navadno 2 12" xfId="10" xr:uid="{00000000-0005-0000-0000-00001E000000}"/>
    <cellStyle name="Navadno 2 2" xfId="9" xr:uid="{00000000-0005-0000-0000-00001F000000}"/>
    <cellStyle name="Navadno 2 3" xfId="40" xr:uid="{00000000-0005-0000-0000-000020000000}"/>
    <cellStyle name="Navadno 3" xfId="3" xr:uid="{00000000-0005-0000-0000-000021000000}"/>
    <cellStyle name="Navadno 3 2" xfId="59" xr:uid="{00000000-0005-0000-0000-000022000000}"/>
    <cellStyle name="Navadno 4" xfId="11" xr:uid="{00000000-0005-0000-0000-000023000000}"/>
    <cellStyle name="Nevtralno 2" xfId="41" xr:uid="{00000000-0005-0000-0000-000024000000}"/>
    <cellStyle name="Normal 11" xfId="5" xr:uid="{00000000-0005-0000-0000-000025000000}"/>
    <cellStyle name="Normal 12" xfId="6" xr:uid="{00000000-0005-0000-0000-000026000000}"/>
    <cellStyle name="Normal 2" xfId="4" xr:uid="{00000000-0005-0000-0000-000027000000}"/>
    <cellStyle name="Normal 3" xfId="8" xr:uid="{00000000-0005-0000-0000-000028000000}"/>
    <cellStyle name="Normal 3 2" xfId="60" xr:uid="{00000000-0005-0000-0000-000029000000}"/>
    <cellStyle name="Normal 7" xfId="7" xr:uid="{00000000-0005-0000-0000-00002A000000}"/>
    <cellStyle name="Normal_1.3.2" xfId="42" xr:uid="{00000000-0005-0000-0000-00002B000000}"/>
    <cellStyle name="Opomba 2" xfId="43" xr:uid="{00000000-0005-0000-0000-00002C000000}"/>
    <cellStyle name="Opozorilo 2" xfId="44" xr:uid="{00000000-0005-0000-0000-00002D000000}"/>
    <cellStyle name="Pojasnjevalno besedilo 2" xfId="45" xr:uid="{00000000-0005-0000-0000-00002E000000}"/>
    <cellStyle name="Poudarek1 2" xfId="46" xr:uid="{00000000-0005-0000-0000-00002F000000}"/>
    <cellStyle name="Poudarek2 2" xfId="47" xr:uid="{00000000-0005-0000-0000-000030000000}"/>
    <cellStyle name="Poudarek3 2" xfId="48" xr:uid="{00000000-0005-0000-0000-000031000000}"/>
    <cellStyle name="Poudarek4 2" xfId="49" xr:uid="{00000000-0005-0000-0000-000032000000}"/>
    <cellStyle name="Poudarek5 2" xfId="50" xr:uid="{00000000-0005-0000-0000-000033000000}"/>
    <cellStyle name="Poudarek6 2" xfId="51" xr:uid="{00000000-0005-0000-0000-000034000000}"/>
    <cellStyle name="Povezana celica 2" xfId="52" xr:uid="{00000000-0005-0000-0000-000035000000}"/>
    <cellStyle name="Preveri celico 2" xfId="53" xr:uid="{00000000-0005-0000-0000-000036000000}"/>
    <cellStyle name="Računanje 2" xfId="54" xr:uid="{00000000-0005-0000-0000-000037000000}"/>
    <cellStyle name="Slabo 2" xfId="55" xr:uid="{00000000-0005-0000-0000-000038000000}"/>
    <cellStyle name="Standard_Tabelle1" xfId="1" xr:uid="{00000000-0005-0000-0000-000039000000}"/>
    <cellStyle name="Vejica 2" xfId="56" xr:uid="{00000000-0005-0000-0000-00003A000000}"/>
    <cellStyle name="Vnos 2" xfId="57" xr:uid="{00000000-0005-0000-0000-00003B000000}"/>
    <cellStyle name="Vsota 2" xfId="58" xr:uid="{00000000-0005-0000-0000-00003C000000}"/>
  </cellStyles>
  <dxfs count="33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9" defaultPivotStyle="PivotStyleLight16"/>
  <colors>
    <mruColors>
      <color rgb="FF2017D9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57150</xdr:colOff>
      <xdr:row>0</xdr:row>
      <xdr:rowOff>28575</xdr:rowOff>
    </xdr:from>
    <xdr:to>
      <xdr:col>1</xdr:col>
      <xdr:colOff>631963</xdr:colOff>
      <xdr:row>2</xdr:row>
      <xdr:rowOff>168579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"/>
          <a:ext cx="1190625" cy="553389"/>
        </a:xfrm>
        <a:prstGeom prst="rect">
          <a:avLst/>
        </a:prstGeom>
      </xdr:spPr>
    </xdr:pic>
    <xdr:clientData/>
  </xdr:twoCellAnchor>
  <xdr:twoCellAnchor editAs="absolute">
    <xdr:from>
      <xdr:col>11</xdr:col>
      <xdr:colOff>228600</xdr:colOff>
      <xdr:row>0</xdr:row>
      <xdr:rowOff>28575</xdr:rowOff>
    </xdr:from>
    <xdr:to>
      <xdr:col>12</xdr:col>
      <xdr:colOff>398554</xdr:colOff>
      <xdr:row>2</xdr:row>
      <xdr:rowOff>163003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FCBA6A1E-0010-40B0-B6D0-3600DA0A7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28575"/>
          <a:ext cx="741454" cy="553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95250</xdr:colOff>
      <xdr:row>0</xdr:row>
      <xdr:rowOff>47625</xdr:rowOff>
    </xdr:from>
    <xdr:to>
      <xdr:col>2</xdr:col>
      <xdr:colOff>453086</xdr:colOff>
      <xdr:row>3</xdr:row>
      <xdr:rowOff>148521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3B779602-BB92-4727-BD6D-E7927D8E3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7625"/>
          <a:ext cx="1245566" cy="553389"/>
        </a:xfrm>
        <a:prstGeom prst="rect">
          <a:avLst/>
        </a:prstGeom>
      </xdr:spPr>
    </xdr:pic>
    <xdr:clientData/>
  </xdr:twoCellAnchor>
  <xdr:twoCellAnchor editAs="absolute">
    <xdr:from>
      <xdr:col>6</xdr:col>
      <xdr:colOff>663486</xdr:colOff>
      <xdr:row>0</xdr:row>
      <xdr:rowOff>35021</xdr:rowOff>
    </xdr:from>
    <xdr:to>
      <xdr:col>6</xdr:col>
      <xdr:colOff>1404940</xdr:colOff>
      <xdr:row>3</xdr:row>
      <xdr:rowOff>112299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8B671A2D-AD16-60A2-FF53-91A9D8B62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6174" y="35021"/>
          <a:ext cx="741454" cy="5535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95250</xdr:colOff>
      <xdr:row>0</xdr:row>
      <xdr:rowOff>47625</xdr:rowOff>
    </xdr:from>
    <xdr:to>
      <xdr:col>2</xdr:col>
      <xdr:colOff>445466</xdr:colOff>
      <xdr:row>3</xdr:row>
      <xdr:rowOff>100271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07BC003-F44B-4F5C-B10A-50641E38D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7625"/>
          <a:ext cx="1197941" cy="553389"/>
        </a:xfrm>
        <a:prstGeom prst="rect">
          <a:avLst/>
        </a:prstGeom>
      </xdr:spPr>
    </xdr:pic>
    <xdr:clientData/>
  </xdr:twoCellAnchor>
  <xdr:twoCellAnchor editAs="absolute">
    <xdr:from>
      <xdr:col>6</xdr:col>
      <xdr:colOff>611188</xdr:colOff>
      <xdr:row>0</xdr:row>
      <xdr:rowOff>39688</xdr:rowOff>
    </xdr:from>
    <xdr:to>
      <xdr:col>6</xdr:col>
      <xdr:colOff>1352642</xdr:colOff>
      <xdr:row>3</xdr:row>
      <xdr:rowOff>116966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84510DB3-7E57-4A65-B117-BBEB0A654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1" y="39688"/>
          <a:ext cx="741454" cy="5535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95250</xdr:colOff>
      <xdr:row>0</xdr:row>
      <xdr:rowOff>47625</xdr:rowOff>
    </xdr:from>
    <xdr:to>
      <xdr:col>2</xdr:col>
      <xdr:colOff>453086</xdr:colOff>
      <xdr:row>3</xdr:row>
      <xdr:rowOff>109796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DF3B021-67F2-4A9F-B8CE-8CAF0D53B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7625"/>
          <a:ext cx="1205561" cy="547946"/>
        </a:xfrm>
        <a:prstGeom prst="rect">
          <a:avLst/>
        </a:prstGeom>
      </xdr:spPr>
    </xdr:pic>
    <xdr:clientData/>
  </xdr:twoCellAnchor>
  <xdr:twoCellAnchor editAs="absolute">
    <xdr:from>
      <xdr:col>6</xdr:col>
      <xdr:colOff>485775</xdr:colOff>
      <xdr:row>0</xdr:row>
      <xdr:rowOff>38100</xdr:rowOff>
    </xdr:from>
    <xdr:to>
      <xdr:col>6</xdr:col>
      <xdr:colOff>1227229</xdr:colOff>
      <xdr:row>3</xdr:row>
      <xdr:rowOff>105853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CDA93459-EDF4-41C8-97C5-FF7C63759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0125" y="38100"/>
          <a:ext cx="741454" cy="5535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2</xdr:col>
      <xdr:colOff>445466</xdr:colOff>
      <xdr:row>3</xdr:row>
      <xdr:rowOff>137091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7698032D-8465-4A42-948C-5099750A1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7625"/>
          <a:ext cx="1218896" cy="569526"/>
        </a:xfrm>
        <a:prstGeom prst="rect">
          <a:avLst/>
        </a:prstGeom>
      </xdr:spPr>
    </xdr:pic>
    <xdr:clientData/>
  </xdr:twoCellAnchor>
  <xdr:twoCellAnchor editAs="absolute">
    <xdr:from>
      <xdr:col>6</xdr:col>
      <xdr:colOff>444500</xdr:colOff>
      <xdr:row>0</xdr:row>
      <xdr:rowOff>39687</xdr:rowOff>
    </xdr:from>
    <xdr:to>
      <xdr:col>6</xdr:col>
      <xdr:colOff>1185954</xdr:colOff>
      <xdr:row>3</xdr:row>
      <xdr:rowOff>107440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A28871C9-0E95-4E1F-AA7A-786B1A65D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3563" y="39687"/>
          <a:ext cx="741454" cy="54400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rimož Kobal" id="{0CD01EA5-9B80-410D-AACF-91EFC4FD9135}" userId="S::ep5119@ep.si::ce287671-7a8c-4eb2-a898-0b6a49395f8d" providerId="AD"/>
  <person displayName="Andrej Koren" id="{976A4F2C-8B54-4295-9966-8C97AC8E6BCC}" userId="S::ep5139@ep.si::65cb74fa-4d34-4194-9cde-712296c1cead" providerId="AD"/>
</personList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68" dT="2023-09-19T13:36:17.42" personId="{0CD01EA5-9B80-410D-AACF-91EFC4FD9135}" id="{5CD9435C-311C-43FF-ACB7-0E82F5A52D22}">
    <text>m3</text>
  </threadedComment>
  <threadedComment ref="E124" dT="2023-09-19T13:48:35.08" personId="{0CD01EA5-9B80-410D-AACF-91EFC4FD9135}" id="{E7657CB8-9E25-4478-805E-C7FB982140B6}">
    <text>Po mojih izračunih je to 41,36m + 3,20m pri novi odprtini za vhod v klet</text>
  </threadedComment>
  <threadedComment ref="E126" dT="2023-09-20T05:56:36.05" personId="{0CD01EA5-9B80-410D-AACF-91EFC4FD9135}" id="{2DD116C4-53EE-41A0-AEAC-047B30750306}">
    <text>Pravilna masa je 498,71kg</text>
  </threadedComment>
  <threadedComment ref="E128" dT="2023-09-20T05:57:05.25" personId="{0CD01EA5-9B80-410D-AACF-91EFC4FD9135}" id="{B29ED3CE-70B6-4D5B-9118-BCD06520777B}">
    <text>Masa je 454,42kg</text>
  </threadedComment>
  <threadedComment ref="C130" dT="2023-09-19T13:49:48.71" personId="{0CD01EA5-9B80-410D-AACF-91EFC4FD9135}" id="{1E062081-8322-42BE-8D6C-331BD7E92C14}">
    <text>Armatura je B500 B</text>
  </threadedComment>
  <threadedComment ref="E132" dT="2023-09-19T13:50:15.89" personId="{0CD01EA5-9B80-410D-AACF-91EFC4FD9135}" id="{7625F3B8-B33E-4ED1-A558-55FF91B159E7}">
    <text>Manjka količina!!!</text>
  </threadedComment>
  <threadedComment ref="C173" dT="2023-09-19T13:53:44.64" personId="{0CD01EA5-9B80-410D-AACF-91EFC4FD9135}" id="{5F67F6F9-0A58-4EA7-A2D0-3EA41C2B209E}">
    <text>Manjka opaž temeljev</text>
  </threadedComment>
  <threadedComment ref="C175" dT="2023-09-19T13:59:27.57" personId="{0CD01EA5-9B80-410D-AACF-91EFC4FD9135}" id="{D9569361-1482-4CF3-9DF3-03ACF788F087}">
    <text>Manjka dobava in vgradnja trikotnih letvic na vseh robovih. V tekstu piše letvice 3x3cm, ma se mi zdijo prevelike, boljše bi bilo 2x2cm.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45" dT="2023-09-20T05:20:22.35" personId="{0CD01EA5-9B80-410D-AACF-91EFC4FD9135}" id="{EC892D8C-8DCD-4705-8113-322AA85C7AB1}">
    <text>Zakaj niso zunanja vrata ALU? S kovinskimi imamo zelo slabe izkušnje na RP Komen.</text>
  </threadedComment>
  <threadedComment ref="C69" dT="2023-09-20T05:23:22.33" personId="{0CD01EA5-9B80-410D-AACF-91EFC4FD9135}" id="{11A49991-AD23-403A-949F-02D35ABC223C}">
    <text xml:space="preserve">Vgradnja le-teh je že pri zidarskih delih, postavka 4.2  </text>
  </threadedComment>
  <threadedComment ref="C71" dT="2023-09-20T05:24:41.55" personId="{0CD01EA5-9B80-410D-AACF-91EFC4FD9135}" id="{FBBC1247-0BDA-40BF-B7A7-1956AFB3725B}">
    <text>Ista pripomba kot pri postavki 2.13</text>
  </threadedComment>
  <threadedComment ref="C101" dT="2023-09-20T05:34:12.63" personId="{0CD01EA5-9B80-410D-AACF-91EFC4FD9135}" id="{94599518-2707-43FC-A13D-E002B373629F}">
    <text>Tudi vključno z dobavo in vgradnjo izravnalne mase in brušenjem le-te.  A res delamo samo epoksi premaz? A ne bi rajši epoksi tlaka?</text>
  </threadedComment>
  <threadedComment ref="C101" dT="2023-09-27T12:01:06.52" personId="{976A4F2C-8B54-4295-9966-8C97AC8E6BCC}" id="{DFC10E85-88E6-4514-9621-F2F6FCFA43B9}" parentId="{94599518-2707-43FC-A13D-E002B373629F}">
    <text>Uporabi se epoksidni tlak!</text>
  </threadedComment>
  <threadedComment ref="C127" dT="2023-09-20T05:41:02.07" personId="{0CD01EA5-9B80-410D-AACF-91EFC4FD9135}" id="{47EDE459-EE33-4E39-91AE-417667C267F2}">
    <text>A ne bi dali panelne ograje z betonskimi plohi spodaj?</text>
  </threadedComment>
  <threadedComment ref="C127" dT="2023-09-20T05:43:18.03" personId="{0CD01EA5-9B80-410D-AACF-91EFC4FD9135}" id="{20DFB6A5-1B04-4F87-ADB9-D5402C1CEDDD}" parentId="{47EDE459-EE33-4E39-91AE-417667C267F2}">
    <text>Tudi odstranitev betonskih plohov in stebričkov in odvoz na deponijo</text>
  </threadedComment>
  <threadedComment ref="E127" dT="2023-09-20T05:40:33.46" personId="{0CD01EA5-9B80-410D-AACF-91EFC4FD9135}" id="{5D725045-4FA4-4C3E-BE51-A3852FAF8C33}">
    <text>Premalo metrov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M179"/>
  <sheetViews>
    <sheetView tabSelected="1" zoomScaleNormal="100" zoomScaleSheetLayoutView="100" workbookViewId="0">
      <selection activeCell="F54" sqref="F54"/>
    </sheetView>
  </sheetViews>
  <sheetFormatPr defaultColWidth="9.140625" defaultRowHeight="12.75" x14ac:dyDescent="0.2"/>
  <cols>
    <col min="1" max="1" width="9.140625" style="2"/>
    <col min="2" max="2" width="10.28515625" style="2" bestFit="1" customWidth="1"/>
    <col min="3" max="7" width="9.140625" style="2"/>
    <col min="8" max="8" width="10.140625" style="2" customWidth="1"/>
    <col min="9" max="10" width="9.140625" style="2"/>
    <col min="11" max="11" width="16.5703125" style="2" customWidth="1"/>
    <col min="12" max="12" width="8.5703125" style="2" customWidth="1"/>
    <col min="13" max="16384" width="9.140625" style="2"/>
  </cols>
  <sheetData>
    <row r="1" spans="1:13" x14ac:dyDescent="0.2">
      <c r="A1" s="1"/>
      <c r="F1" s="3"/>
      <c r="G1" s="4"/>
      <c r="H1" s="5"/>
      <c r="I1" s="5"/>
    </row>
    <row r="2" spans="1:13" ht="20.25" customHeight="1" x14ac:dyDescent="0.2">
      <c r="A2" s="1"/>
      <c r="F2" s="3"/>
      <c r="G2" s="4"/>
      <c r="H2" s="5"/>
      <c r="I2" s="5"/>
    </row>
    <row r="3" spans="1:13" ht="15.75" customHeight="1" x14ac:dyDescent="0.2">
      <c r="A3" s="254"/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</row>
    <row r="4" spans="1:13" x14ac:dyDescent="0.2">
      <c r="A4" s="6"/>
      <c r="B4" s="7"/>
      <c r="C4" s="7"/>
      <c r="D4" s="7"/>
      <c r="E4" s="7"/>
      <c r="F4" s="8"/>
      <c r="G4" s="9"/>
      <c r="H4" s="10"/>
      <c r="I4" s="10"/>
      <c r="J4" s="7"/>
      <c r="K4" s="7"/>
      <c r="L4" s="7"/>
      <c r="M4" s="7"/>
    </row>
    <row r="5" spans="1:13" ht="13.5" thickBot="1" x14ac:dyDescent="0.25">
      <c r="A5" s="1"/>
      <c r="F5" s="3"/>
      <c r="G5" s="4"/>
      <c r="H5" s="5"/>
      <c r="I5" s="5"/>
    </row>
    <row r="6" spans="1:13" ht="30" customHeight="1" x14ac:dyDescent="0.2">
      <c r="B6" s="255" t="s">
        <v>15</v>
      </c>
      <c r="C6" s="256"/>
      <c r="D6" s="256"/>
      <c r="E6" s="256"/>
      <c r="F6" s="256"/>
      <c r="G6" s="256"/>
      <c r="H6" s="256"/>
      <c r="I6" s="256"/>
      <c r="J6" s="256"/>
      <c r="K6" s="256"/>
      <c r="L6" s="257"/>
    </row>
    <row r="7" spans="1:13" ht="27" thickBot="1" x14ac:dyDescent="0.45">
      <c r="B7" s="258" t="s">
        <v>180</v>
      </c>
      <c r="C7" s="259"/>
      <c r="D7" s="259"/>
      <c r="E7" s="259"/>
      <c r="F7" s="259"/>
      <c r="G7" s="259"/>
      <c r="H7" s="259"/>
      <c r="I7" s="259"/>
      <c r="J7" s="259"/>
      <c r="K7" s="259"/>
      <c r="L7" s="260"/>
    </row>
    <row r="8" spans="1:13" x14ac:dyDescent="0.2">
      <c r="A8" s="1"/>
      <c r="F8" s="3"/>
      <c r="G8" s="4"/>
      <c r="H8" s="5"/>
      <c r="I8" s="5"/>
    </row>
    <row r="9" spans="1:13" ht="13.5" thickBot="1" x14ac:dyDescent="0.25"/>
    <row r="10" spans="1:13" ht="49.5" customHeight="1" thickBot="1" x14ac:dyDescent="0.25">
      <c r="B10" s="17"/>
      <c r="C10" s="261" t="s">
        <v>25</v>
      </c>
      <c r="D10" s="262"/>
      <c r="E10" s="262"/>
      <c r="F10" s="262"/>
      <c r="G10" s="262"/>
      <c r="H10" s="262"/>
      <c r="I10" s="263"/>
      <c r="J10" s="263"/>
      <c r="K10" s="263"/>
      <c r="L10" s="19"/>
    </row>
    <row r="11" spans="1:13" ht="21" customHeight="1" thickBot="1" x14ac:dyDescent="0.25">
      <c r="B11" s="18" t="s">
        <v>11</v>
      </c>
      <c r="C11" s="261" t="str">
        <f>'1-Demontažna dela'!C13</f>
        <v>Demontažna dela</v>
      </c>
      <c r="D11" s="262"/>
      <c r="E11" s="262"/>
      <c r="F11" s="262"/>
      <c r="G11" s="262"/>
      <c r="H11" s="264"/>
      <c r="I11" s="265">
        <f>'1-Demontažna dela'!G18</f>
        <v>0</v>
      </c>
      <c r="J11" s="266"/>
      <c r="K11" s="266"/>
      <c r="L11" s="19" t="s">
        <v>0</v>
      </c>
    </row>
    <row r="12" spans="1:13" ht="21" customHeight="1" thickBot="1" x14ac:dyDescent="0.25">
      <c r="B12" s="17" t="s">
        <v>17</v>
      </c>
      <c r="C12" s="261" t="str">
        <f>'2-Ogrevanje'!C13</f>
        <v>Ogrevanje</v>
      </c>
      <c r="D12" s="262"/>
      <c r="E12" s="262"/>
      <c r="F12" s="262"/>
      <c r="G12" s="262"/>
      <c r="H12" s="264"/>
      <c r="I12" s="265">
        <f>'2-Ogrevanje'!G26</f>
        <v>0</v>
      </c>
      <c r="J12" s="266"/>
      <c r="K12" s="266"/>
      <c r="L12" s="19" t="s">
        <v>0</v>
      </c>
    </row>
    <row r="13" spans="1:13" ht="21" customHeight="1" thickBot="1" x14ac:dyDescent="0.25">
      <c r="B13" s="17" t="s">
        <v>24</v>
      </c>
      <c r="C13" s="261" t="str">
        <f>'3-Hlajenje'!C13</f>
        <v>Hlajenje</v>
      </c>
      <c r="D13" s="262"/>
      <c r="E13" s="262"/>
      <c r="F13" s="262"/>
      <c r="G13" s="262"/>
      <c r="H13" s="264"/>
      <c r="I13" s="265">
        <f>'3-Hlajenje'!G211</f>
        <v>0</v>
      </c>
      <c r="J13" s="266"/>
      <c r="K13" s="266"/>
      <c r="L13" s="19" t="s">
        <v>0</v>
      </c>
    </row>
    <row r="14" spans="1:13" ht="21" customHeight="1" thickBot="1" x14ac:dyDescent="0.25">
      <c r="B14" s="17" t="s">
        <v>26</v>
      </c>
      <c r="C14" s="261" t="str">
        <f>'4-Ostalo'!C13</f>
        <v>Ostalo</v>
      </c>
      <c r="D14" s="262"/>
      <c r="E14" s="262"/>
      <c r="F14" s="262"/>
      <c r="G14" s="262"/>
      <c r="H14" s="264"/>
      <c r="I14" s="265">
        <f>'4-Ostalo'!G48</f>
        <v>0</v>
      </c>
      <c r="J14" s="266"/>
      <c r="K14" s="266"/>
      <c r="L14" s="19" t="s">
        <v>0</v>
      </c>
    </row>
    <row r="15" spans="1:13" ht="21" customHeight="1" thickBot="1" x14ac:dyDescent="0.25">
      <c r="B15" s="16"/>
      <c r="C15" s="247"/>
      <c r="D15" s="247"/>
      <c r="E15" s="247"/>
      <c r="F15" s="247"/>
      <c r="G15" s="247"/>
      <c r="H15" s="247"/>
      <c r="I15" s="267"/>
      <c r="J15" s="267"/>
      <c r="K15" s="267"/>
      <c r="L15" s="15"/>
    </row>
    <row r="16" spans="1:13" ht="28.5" customHeight="1" thickBot="1" x14ac:dyDescent="0.25">
      <c r="B16" s="21"/>
      <c r="C16" s="243" t="s">
        <v>156</v>
      </c>
      <c r="D16" s="244"/>
      <c r="E16" s="244"/>
      <c r="F16" s="244"/>
      <c r="G16" s="244"/>
      <c r="H16" s="245"/>
      <c r="I16" s="268">
        <f>SUM(I11:K14)</f>
        <v>0</v>
      </c>
      <c r="J16" s="269"/>
      <c r="K16" s="269"/>
      <c r="L16" s="22" t="s">
        <v>0</v>
      </c>
    </row>
    <row r="17" spans="2:12" ht="21" customHeight="1" thickBot="1" x14ac:dyDescent="0.25">
      <c r="B17" s="16"/>
      <c r="C17" s="249"/>
      <c r="D17" s="249"/>
      <c r="E17" s="249"/>
      <c r="F17" s="249"/>
      <c r="G17" s="249"/>
      <c r="H17" s="249"/>
      <c r="I17" s="249"/>
      <c r="J17" s="249"/>
      <c r="K17" s="249"/>
      <c r="L17" s="15"/>
    </row>
    <row r="18" spans="2:12" ht="88.5" customHeight="1" thickBot="1" x14ac:dyDescent="0.25">
      <c r="B18" s="17" t="s">
        <v>155</v>
      </c>
      <c r="C18" s="252" t="s">
        <v>14</v>
      </c>
      <c r="D18" s="247"/>
      <c r="E18" s="247"/>
      <c r="F18" s="247"/>
      <c r="G18" s="247"/>
      <c r="H18" s="253"/>
      <c r="I18" s="13" t="s">
        <v>12</v>
      </c>
      <c r="J18" s="20">
        <v>5</v>
      </c>
      <c r="K18" s="241">
        <f>ROUND((I16*J18)/100,2)</f>
        <v>0</v>
      </c>
      <c r="L18" s="12" t="s">
        <v>0</v>
      </c>
    </row>
    <row r="19" spans="2:12" ht="21" customHeight="1" thickBot="1" x14ac:dyDescent="0.25">
      <c r="B19" s="14"/>
      <c r="C19" s="246"/>
      <c r="D19" s="247"/>
      <c r="E19" s="247"/>
      <c r="F19" s="247"/>
      <c r="G19" s="247"/>
      <c r="H19" s="247"/>
      <c r="I19" s="248"/>
      <c r="J19" s="248"/>
      <c r="K19" s="248"/>
      <c r="L19" s="15"/>
    </row>
    <row r="20" spans="2:12" ht="21" customHeight="1" thickBot="1" x14ac:dyDescent="0.25">
      <c r="B20" s="18"/>
      <c r="C20" s="243" t="s">
        <v>13</v>
      </c>
      <c r="D20" s="244"/>
      <c r="E20" s="244"/>
      <c r="F20" s="244"/>
      <c r="G20" s="244"/>
      <c r="H20" s="245"/>
      <c r="I20" s="250">
        <f>I16+K18</f>
        <v>0</v>
      </c>
      <c r="J20" s="251"/>
      <c r="K20" s="251"/>
      <c r="L20" s="22" t="s">
        <v>0</v>
      </c>
    </row>
    <row r="22" spans="2:12" x14ac:dyDescent="0.2">
      <c r="B22" s="242"/>
      <c r="C22" s="242"/>
      <c r="D22" s="242"/>
      <c r="E22" s="242"/>
      <c r="F22" s="242"/>
      <c r="G22" s="242"/>
      <c r="H22" s="242"/>
      <c r="I22" s="242"/>
      <c r="J22" s="242"/>
      <c r="K22" s="242"/>
      <c r="L22" s="242"/>
    </row>
    <row r="23" spans="2:12" x14ac:dyDescent="0.2">
      <c r="B23" s="242"/>
      <c r="C23" s="242"/>
      <c r="D23" s="242"/>
      <c r="E23" s="242"/>
      <c r="F23" s="242"/>
      <c r="G23" s="242"/>
      <c r="H23" s="242"/>
      <c r="I23" s="242"/>
      <c r="J23" s="242"/>
      <c r="K23" s="242"/>
      <c r="L23" s="242"/>
    </row>
    <row r="24" spans="2:12" x14ac:dyDescent="0.2">
      <c r="B24" s="242"/>
      <c r="C24" s="242"/>
      <c r="D24" s="242"/>
      <c r="E24" s="242"/>
      <c r="F24" s="242"/>
      <c r="G24" s="242"/>
      <c r="H24" s="242"/>
      <c r="I24" s="242"/>
      <c r="J24" s="242"/>
      <c r="K24" s="242"/>
      <c r="L24" s="242"/>
    </row>
    <row r="25" spans="2:12" x14ac:dyDescent="0.2">
      <c r="B25" s="242"/>
      <c r="C25" s="242"/>
      <c r="D25" s="242"/>
      <c r="E25" s="242"/>
      <c r="F25" s="242"/>
      <c r="G25" s="242"/>
      <c r="H25" s="242"/>
      <c r="I25" s="242"/>
      <c r="J25" s="242"/>
      <c r="K25" s="242"/>
      <c r="L25" s="242"/>
    </row>
    <row r="26" spans="2:12" x14ac:dyDescent="0.2"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</row>
    <row r="28" spans="2:12" ht="11.25" customHeight="1" x14ac:dyDescent="0.2"/>
    <row r="29" spans="2:12" ht="9" hidden="1" customHeight="1" x14ac:dyDescent="0.2"/>
    <row r="31" spans="2:12" ht="8.25" customHeight="1" x14ac:dyDescent="0.2"/>
    <row r="179" spans="10:10" ht="15" x14ac:dyDescent="0.2">
      <c r="J179" s="11"/>
    </row>
  </sheetData>
  <sheetProtection algorithmName="SHA-512" hashValue="dnV9kRhCtQT3LJseS/nDhqRXhvdfcJNfQ7GTJnr8BL54z9zwpq2xXnDnEGP2hrWH2ktfK2Rz5SQuH+um9LgAng==" saltValue="/kcWkjM7XfN09g455ReFFA==" spinCount="100000" sheet="1" objects="1" scenarios="1" formatRows="0" selectLockedCells="1"/>
  <mergeCells count="29">
    <mergeCell ref="C15:H15"/>
    <mergeCell ref="I15:K15"/>
    <mergeCell ref="C16:H16"/>
    <mergeCell ref="I16:K16"/>
    <mergeCell ref="C14:H14"/>
    <mergeCell ref="I14:K14"/>
    <mergeCell ref="C11:H11"/>
    <mergeCell ref="I11:K11"/>
    <mergeCell ref="C12:H12"/>
    <mergeCell ref="I12:K12"/>
    <mergeCell ref="C13:H13"/>
    <mergeCell ref="I13:K13"/>
    <mergeCell ref="A3:M3"/>
    <mergeCell ref="B6:L6"/>
    <mergeCell ref="B7:L7"/>
    <mergeCell ref="C10:H10"/>
    <mergeCell ref="I10:K10"/>
    <mergeCell ref="C20:H20"/>
    <mergeCell ref="C19:H19"/>
    <mergeCell ref="I19:K19"/>
    <mergeCell ref="C17:H17"/>
    <mergeCell ref="I17:K17"/>
    <mergeCell ref="I20:K20"/>
    <mergeCell ref="C18:H18"/>
    <mergeCell ref="B26:L26"/>
    <mergeCell ref="B22:L22"/>
    <mergeCell ref="B23:L23"/>
    <mergeCell ref="B24:L24"/>
    <mergeCell ref="B25:L25"/>
  </mergeCells>
  <printOptions horizontalCentered="1"/>
  <pageMargins left="0.70866141732283472" right="0.70866141732283472" top="0.74803149606299213" bottom="1.1811023622047245" header="0.31496062992125984" footer="0.31496062992125984"/>
  <pageSetup paperSize="9" scale="69" fitToHeight="0" orientation="portrait" r:id="rId1"/>
  <headerFooter>
    <oddFooter>&amp;LObjekt:    RTP Lenart
Vsebina:    Stroškovnik
Št. načrta/mape: SIP593.1-PZI.NN
Datoteka:   &amp;F&amp;RRevizija: 0
Datum: maj 2025
Stran: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499984740745262"/>
    <pageSetUpPr fitToPage="1"/>
  </sheetPr>
  <dimension ref="A1:M43"/>
  <sheetViews>
    <sheetView zoomScale="120" zoomScaleNormal="120" zoomScaleSheetLayoutView="115" zoomScalePageLayoutView="85" workbookViewId="0">
      <selection activeCell="F15" sqref="F15"/>
    </sheetView>
  </sheetViews>
  <sheetFormatPr defaultColWidth="9.140625" defaultRowHeight="12.75" x14ac:dyDescent="0.2"/>
  <cols>
    <col min="1" max="1" width="5.7109375" style="30" customWidth="1"/>
    <col min="2" max="2" width="7" style="31" customWidth="1"/>
    <col min="3" max="3" width="61" style="32" customWidth="1"/>
    <col min="4" max="4" width="9" style="33" customWidth="1"/>
    <col min="5" max="5" width="11.85546875" style="34" customWidth="1"/>
    <col min="6" max="6" width="18.28515625" style="33" customWidth="1"/>
    <col min="7" max="7" width="23.7109375" style="33" customWidth="1"/>
    <col min="8" max="16384" width="9.140625" style="29"/>
  </cols>
  <sheetData>
    <row r="1" spans="1:13" x14ac:dyDescent="0.2">
      <c r="A1" s="23"/>
      <c r="B1" s="24"/>
      <c r="C1" s="25"/>
      <c r="D1" s="26"/>
      <c r="E1" s="27"/>
      <c r="F1" s="26"/>
      <c r="G1" s="28"/>
    </row>
    <row r="2" spans="1:13" x14ac:dyDescent="0.2">
      <c r="G2" s="35"/>
    </row>
    <row r="3" spans="1:13" x14ac:dyDescent="0.2">
      <c r="G3" s="35"/>
    </row>
    <row r="4" spans="1:13" x14ac:dyDescent="0.2">
      <c r="A4" s="274"/>
      <c r="B4" s="275"/>
      <c r="C4" s="275"/>
      <c r="F4" s="36"/>
      <c r="G4" s="35"/>
    </row>
    <row r="5" spans="1:13" x14ac:dyDescent="0.2">
      <c r="B5" s="37"/>
      <c r="C5" s="38"/>
      <c r="D5" s="39"/>
      <c r="E5" s="40"/>
      <c r="F5" s="39"/>
      <c r="G5" s="41"/>
    </row>
    <row r="6" spans="1:13" ht="19.5" x14ac:dyDescent="0.25">
      <c r="A6" s="42"/>
      <c r="B6" s="276" t="s">
        <v>25</v>
      </c>
      <c r="C6" s="276"/>
      <c r="D6" s="276"/>
      <c r="E6" s="276"/>
      <c r="F6" s="276"/>
      <c r="G6" s="277"/>
    </row>
    <row r="7" spans="1:13" ht="19.5" x14ac:dyDescent="0.25">
      <c r="A7" s="42"/>
      <c r="B7" s="276" t="s">
        <v>29</v>
      </c>
      <c r="C7" s="276"/>
      <c r="D7" s="276"/>
      <c r="E7" s="276"/>
      <c r="F7" s="276"/>
      <c r="G7" s="277"/>
    </row>
    <row r="8" spans="1:13" ht="18" x14ac:dyDescent="0.25">
      <c r="A8" s="43"/>
      <c r="B8" s="278"/>
      <c r="C8" s="278"/>
      <c r="D8" s="278"/>
      <c r="E8" s="278"/>
      <c r="F8" s="278"/>
      <c r="G8" s="279"/>
    </row>
    <row r="9" spans="1:13" ht="18.75" thickBot="1" x14ac:dyDescent="0.3">
      <c r="A9" s="44"/>
      <c r="B9" s="45"/>
      <c r="C9" s="46"/>
      <c r="D9" s="45"/>
      <c r="E9" s="45"/>
      <c r="F9" s="45"/>
      <c r="G9" s="47"/>
    </row>
    <row r="10" spans="1:13" s="34" customFormat="1" x14ac:dyDescent="0.2">
      <c r="A10" s="280" t="s">
        <v>4</v>
      </c>
      <c r="B10" s="281"/>
      <c r="C10" s="48" t="s">
        <v>1</v>
      </c>
      <c r="D10" s="49" t="s">
        <v>2</v>
      </c>
      <c r="E10" s="49" t="s">
        <v>10</v>
      </c>
      <c r="F10" s="49" t="s">
        <v>6</v>
      </c>
      <c r="G10" s="50" t="s">
        <v>8</v>
      </c>
    </row>
    <row r="11" spans="1:13" ht="13.5" thickBot="1" x14ac:dyDescent="0.25">
      <c r="A11" s="282" t="s">
        <v>3</v>
      </c>
      <c r="B11" s="283"/>
      <c r="C11" s="51"/>
      <c r="D11" s="52"/>
      <c r="E11" s="52" t="s">
        <v>5</v>
      </c>
      <c r="F11" s="52" t="s">
        <v>7</v>
      </c>
      <c r="G11" s="53" t="s">
        <v>9</v>
      </c>
    </row>
    <row r="12" spans="1:13" ht="15.75" x14ac:dyDescent="0.2">
      <c r="A12" s="54"/>
      <c r="B12" s="55"/>
      <c r="C12" s="56"/>
      <c r="D12" s="57"/>
      <c r="E12" s="58"/>
      <c r="F12" s="59"/>
      <c r="G12" s="60"/>
    </row>
    <row r="13" spans="1:13" ht="15.75" x14ac:dyDescent="0.2">
      <c r="A13" s="61"/>
      <c r="B13" s="62" t="s">
        <v>11</v>
      </c>
      <c r="C13" s="63" t="s">
        <v>31</v>
      </c>
      <c r="D13" s="57"/>
      <c r="E13" s="58"/>
      <c r="F13" s="59"/>
      <c r="G13" s="60"/>
    </row>
    <row r="14" spans="1:13" s="70" customFormat="1" ht="15.75" x14ac:dyDescent="0.2">
      <c r="A14" s="64"/>
      <c r="B14" s="65"/>
      <c r="C14" s="66"/>
      <c r="D14" s="67"/>
      <c r="E14" s="67"/>
      <c r="F14" s="68"/>
      <c r="G14" s="69"/>
    </row>
    <row r="15" spans="1:13" ht="15.75" x14ac:dyDescent="0.2">
      <c r="A15" s="61"/>
      <c r="B15" s="71" t="s">
        <v>27</v>
      </c>
      <c r="C15" s="72" t="s">
        <v>137</v>
      </c>
      <c r="D15" s="80" t="s">
        <v>20</v>
      </c>
      <c r="E15" s="79">
        <v>1</v>
      </c>
      <c r="F15" s="83"/>
      <c r="G15" s="81">
        <f>ROUND(E15*F15,2)</f>
        <v>0</v>
      </c>
      <c r="H15" s="270"/>
      <c r="I15" s="271"/>
      <c r="J15" s="271"/>
      <c r="K15" s="271"/>
      <c r="L15" s="271"/>
      <c r="M15" s="271"/>
    </row>
    <row r="16" spans="1:13" ht="15.75" x14ac:dyDescent="0.2">
      <c r="A16" s="61"/>
      <c r="B16" s="73" t="s">
        <v>28</v>
      </c>
      <c r="C16" s="72" t="s">
        <v>138</v>
      </c>
      <c r="D16" s="80" t="s">
        <v>20</v>
      </c>
      <c r="E16" s="79">
        <v>1</v>
      </c>
      <c r="F16" s="83"/>
      <c r="G16" s="81">
        <f t="shared" ref="G16" si="0">ROUND(E16*F16,2)</f>
        <v>0</v>
      </c>
    </row>
    <row r="17" spans="1:7" ht="30.75" thickBot="1" x14ac:dyDescent="0.25">
      <c r="A17" s="61"/>
      <c r="B17" s="74" t="s">
        <v>136</v>
      </c>
      <c r="C17" s="72" t="s">
        <v>166</v>
      </c>
      <c r="D17" s="80" t="s">
        <v>20</v>
      </c>
      <c r="E17" s="79">
        <v>1</v>
      </c>
      <c r="F17" s="83"/>
      <c r="G17" s="81">
        <f>ROUND(E17*F17,2)</f>
        <v>0</v>
      </c>
    </row>
    <row r="18" spans="1:7" ht="19.5" thickBot="1" x14ac:dyDescent="0.35">
      <c r="A18" s="272" t="s">
        <v>16</v>
      </c>
      <c r="B18" s="273"/>
      <c r="C18" s="273"/>
      <c r="D18" s="273"/>
      <c r="E18" s="273"/>
      <c r="F18" s="273"/>
      <c r="G18" s="82">
        <f>SUM(G15:G17)</f>
        <v>0</v>
      </c>
    </row>
    <row r="23" spans="1:7" ht="15" x14ac:dyDescent="0.2">
      <c r="C23" s="76"/>
    </row>
    <row r="37" spans="3:3" ht="15" x14ac:dyDescent="0.2">
      <c r="C37" s="77"/>
    </row>
    <row r="39" spans="3:3" ht="15" x14ac:dyDescent="0.2">
      <c r="C39" s="77"/>
    </row>
    <row r="41" spans="3:3" ht="15" x14ac:dyDescent="0.2">
      <c r="C41" s="77"/>
    </row>
    <row r="43" spans="3:3" x14ac:dyDescent="0.2">
      <c r="C43" s="78"/>
    </row>
  </sheetData>
  <sheetProtection algorithmName="SHA-512" hashValue="xmO7IICjICcXfbTW/OTWmdtnhFtozIobkSOBe2BHnN+ZlfnyaOCaYev/zzHMZM8mGakWr3A0OjnZKPK0e3lQtw==" saltValue="VOhhh0m4EDAJ4CYt8BZ6CA==" spinCount="100000" sheet="1" objects="1" scenarios="1" formatRows="0" selectLockedCells="1"/>
  <mergeCells count="8">
    <mergeCell ref="H15:M15"/>
    <mergeCell ref="A18:F18"/>
    <mergeCell ref="A4:C4"/>
    <mergeCell ref="B6:G6"/>
    <mergeCell ref="B8:G8"/>
    <mergeCell ref="A10:B10"/>
    <mergeCell ref="A11:B11"/>
    <mergeCell ref="B7:G7"/>
  </mergeCells>
  <conditionalFormatting sqref="F15:F17">
    <cfRule type="containsBlanks" dxfId="32" priority="1">
      <formula>LEN(TRIM(F15))=0</formula>
    </cfRule>
  </conditionalFormatting>
  <dataValidations count="1">
    <dataValidation type="custom" allowBlank="1" showErrorMessage="1" errorTitle="Nepravilen vnos" error="Vrednost mora biti zaokrožena na dve decimalni mesti." sqref="F15:F17" xr:uid="{DA7823E8-27EF-4CAB-80D2-FB5B449D23B4}">
      <formula1>F15*100=INT(F15*100)</formula1>
    </dataValidation>
  </dataValidations>
  <printOptions horizontalCentered="1"/>
  <pageMargins left="0.70866141732283472" right="0.70866141732283472" top="0.74803149606299213" bottom="1.1811023622047245" header="0.31496062992125984" footer="0.31496062992125984"/>
  <pageSetup paperSize="9" scale="65" fitToHeight="0" orientation="portrait" r:id="rId1"/>
  <headerFooter>
    <oddFooter>&amp;LObjekt:    RTP Lenart
Vsebina:    Stroškovnik
Št. načrta/mape: SIP593.1-PZI.NN
Datoteka:   &amp;F&amp;RRevizija: 0
Datum: maj 2025
Stran: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H26"/>
  <sheetViews>
    <sheetView zoomScale="120" zoomScaleNormal="120" zoomScaleSheetLayoutView="115" zoomScalePageLayoutView="85" workbookViewId="0">
      <selection activeCell="F16" sqref="F16"/>
    </sheetView>
  </sheetViews>
  <sheetFormatPr defaultColWidth="9.140625" defaultRowHeight="12.75" x14ac:dyDescent="0.2"/>
  <cols>
    <col min="1" max="1" width="5.7109375" style="30" customWidth="1"/>
    <col min="2" max="2" width="7" style="31" customWidth="1"/>
    <col min="3" max="3" width="57.85546875" style="32" customWidth="1"/>
    <col min="4" max="4" width="9" style="33" customWidth="1"/>
    <col min="5" max="5" width="11.85546875" style="34" customWidth="1"/>
    <col min="6" max="6" width="18.28515625" style="33" customWidth="1"/>
    <col min="7" max="7" width="23.7109375" style="33" customWidth="1"/>
    <col min="8" max="16384" width="9.140625" style="29"/>
  </cols>
  <sheetData>
    <row r="1" spans="1:7" x14ac:dyDescent="0.2">
      <c r="A1" s="23"/>
      <c r="B1" s="24"/>
      <c r="C1" s="25"/>
      <c r="D1" s="26"/>
      <c r="E1" s="27"/>
      <c r="F1" s="26"/>
      <c r="G1" s="28"/>
    </row>
    <row r="2" spans="1:7" x14ac:dyDescent="0.2">
      <c r="G2" s="35"/>
    </row>
    <row r="3" spans="1:7" x14ac:dyDescent="0.2">
      <c r="G3" s="35"/>
    </row>
    <row r="4" spans="1:7" x14ac:dyDescent="0.2">
      <c r="A4" s="274"/>
      <c r="B4" s="275"/>
      <c r="C4" s="275"/>
      <c r="F4" s="36"/>
      <c r="G4" s="35"/>
    </row>
    <row r="5" spans="1:7" x14ac:dyDescent="0.2">
      <c r="B5" s="37"/>
      <c r="C5" s="38"/>
      <c r="D5" s="39"/>
      <c r="E5" s="40"/>
      <c r="F5" s="39"/>
      <c r="G5" s="41"/>
    </row>
    <row r="6" spans="1:7" ht="19.5" x14ac:dyDescent="0.25">
      <c r="A6" s="42"/>
      <c r="B6" s="276" t="s">
        <v>25</v>
      </c>
      <c r="C6" s="276"/>
      <c r="D6" s="276"/>
      <c r="E6" s="276"/>
      <c r="F6" s="276"/>
      <c r="G6" s="277"/>
    </row>
    <row r="7" spans="1:7" ht="19.5" x14ac:dyDescent="0.25">
      <c r="A7" s="42"/>
      <c r="B7" s="276" t="s">
        <v>38</v>
      </c>
      <c r="C7" s="276"/>
      <c r="D7" s="276"/>
      <c r="E7" s="276"/>
      <c r="F7" s="276"/>
      <c r="G7" s="277"/>
    </row>
    <row r="8" spans="1:7" ht="18" x14ac:dyDescent="0.25">
      <c r="A8" s="43"/>
      <c r="B8" s="278"/>
      <c r="C8" s="278"/>
      <c r="D8" s="278"/>
      <c r="E8" s="278"/>
      <c r="F8" s="278"/>
      <c r="G8" s="279"/>
    </row>
    <row r="9" spans="1:7" ht="18.75" thickBot="1" x14ac:dyDescent="0.3">
      <c r="A9" s="44"/>
      <c r="B9" s="45"/>
      <c r="C9" s="46"/>
      <c r="D9" s="45"/>
      <c r="E9" s="45"/>
      <c r="F9" s="45"/>
      <c r="G9" s="47"/>
    </row>
    <row r="10" spans="1:7" s="34" customFormat="1" x14ac:dyDescent="0.2">
      <c r="A10" s="284" t="s">
        <v>4</v>
      </c>
      <c r="B10" s="281"/>
      <c r="C10" s="48" t="s">
        <v>1</v>
      </c>
      <c r="D10" s="49" t="s">
        <v>2</v>
      </c>
      <c r="E10" s="49" t="s">
        <v>10</v>
      </c>
      <c r="F10" s="49" t="s">
        <v>6</v>
      </c>
      <c r="G10" s="49" t="s">
        <v>8</v>
      </c>
    </row>
    <row r="11" spans="1:7" ht="13.5" thickBot="1" x14ac:dyDescent="0.25">
      <c r="A11" s="285" t="s">
        <v>3</v>
      </c>
      <c r="B11" s="283"/>
      <c r="C11" s="51"/>
      <c r="D11" s="52"/>
      <c r="E11" s="52" t="s">
        <v>5</v>
      </c>
      <c r="F11" s="52" t="s">
        <v>7</v>
      </c>
      <c r="G11" s="52" t="s">
        <v>9</v>
      </c>
    </row>
    <row r="12" spans="1:7" ht="15.75" x14ac:dyDescent="0.2">
      <c r="A12" s="95"/>
      <c r="B12" s="55"/>
      <c r="C12" s="84" t="s">
        <v>30</v>
      </c>
      <c r="D12" s="57"/>
      <c r="E12" s="58"/>
      <c r="F12" s="85"/>
      <c r="G12" s="96"/>
    </row>
    <row r="13" spans="1:7" ht="15.75" x14ac:dyDescent="0.2">
      <c r="A13" s="97"/>
      <c r="B13" s="62" t="s">
        <v>17</v>
      </c>
      <c r="C13" s="63" t="s">
        <v>38</v>
      </c>
      <c r="D13" s="57"/>
      <c r="E13" s="58"/>
      <c r="F13" s="85"/>
      <c r="G13" s="96"/>
    </row>
    <row r="14" spans="1:7" ht="15.75" x14ac:dyDescent="0.2">
      <c r="A14" s="97"/>
      <c r="B14" s="62"/>
      <c r="C14" s="63"/>
      <c r="D14" s="57"/>
      <c r="E14" s="58"/>
      <c r="F14" s="85"/>
      <c r="G14" s="96"/>
    </row>
    <row r="15" spans="1:7" ht="120.75" x14ac:dyDescent="0.2">
      <c r="A15" s="98"/>
      <c r="B15" s="86" t="s">
        <v>18</v>
      </c>
      <c r="C15" s="87" t="s">
        <v>176</v>
      </c>
      <c r="D15" s="88"/>
      <c r="E15" s="89"/>
      <c r="F15" s="90"/>
      <c r="G15" s="99"/>
    </row>
    <row r="16" spans="1:7" ht="15" x14ac:dyDescent="0.2">
      <c r="A16" s="100"/>
      <c r="B16" s="86"/>
      <c r="C16" s="87" t="s">
        <v>40</v>
      </c>
      <c r="D16" s="91" t="s">
        <v>20</v>
      </c>
      <c r="E16" s="92">
        <v>1</v>
      </c>
      <c r="F16" s="83"/>
      <c r="G16" s="101">
        <f t="shared" ref="G16:G18" si="0">ROUND(E16*F16,2)</f>
        <v>0</v>
      </c>
    </row>
    <row r="17" spans="1:8" ht="15" x14ac:dyDescent="0.2">
      <c r="A17" s="100"/>
      <c r="B17" s="86"/>
      <c r="C17" s="87" t="s">
        <v>41</v>
      </c>
      <c r="D17" s="91" t="s">
        <v>20</v>
      </c>
      <c r="E17" s="92">
        <v>1</v>
      </c>
      <c r="F17" s="83"/>
      <c r="G17" s="101">
        <f t="shared" si="0"/>
        <v>0</v>
      </c>
    </row>
    <row r="18" spans="1:8" ht="15" x14ac:dyDescent="0.2">
      <c r="A18" s="100"/>
      <c r="B18" s="86"/>
      <c r="C18" s="87" t="s">
        <v>43</v>
      </c>
      <c r="D18" s="91" t="s">
        <v>20</v>
      </c>
      <c r="E18" s="92">
        <v>10</v>
      </c>
      <c r="F18" s="83"/>
      <c r="G18" s="101">
        <f t="shared" si="0"/>
        <v>0</v>
      </c>
    </row>
    <row r="19" spans="1:8" ht="15" x14ac:dyDescent="0.2">
      <c r="A19" s="100"/>
      <c r="B19" s="86"/>
      <c r="C19" s="87"/>
      <c r="D19" s="87"/>
      <c r="E19" s="92"/>
      <c r="F19" s="92"/>
      <c r="G19" s="102"/>
    </row>
    <row r="20" spans="1:8" ht="120.75" x14ac:dyDescent="0.2">
      <c r="A20" s="100"/>
      <c r="B20" s="86" t="s">
        <v>19</v>
      </c>
      <c r="C20" s="87" t="s">
        <v>177</v>
      </c>
      <c r="D20" s="88"/>
      <c r="E20" s="89"/>
      <c r="F20" s="90"/>
      <c r="G20" s="99"/>
    </row>
    <row r="21" spans="1:8" ht="15" x14ac:dyDescent="0.2">
      <c r="A21" s="100"/>
      <c r="B21" s="86"/>
      <c r="C21" s="87" t="s">
        <v>42</v>
      </c>
      <c r="D21" s="91" t="s">
        <v>20</v>
      </c>
      <c r="E21" s="92">
        <v>1</v>
      </c>
      <c r="F21" s="83"/>
      <c r="G21" s="101">
        <f t="shared" ref="G21" si="1">ROUND(E21*F21,2)</f>
        <v>0</v>
      </c>
    </row>
    <row r="22" spans="1:8" ht="15" x14ac:dyDescent="0.2">
      <c r="A22" s="100"/>
      <c r="B22" s="86"/>
      <c r="C22" s="87"/>
      <c r="D22" s="87"/>
      <c r="E22" s="92"/>
      <c r="F22" s="92"/>
      <c r="G22" s="102"/>
    </row>
    <row r="23" spans="1:8" ht="120" x14ac:dyDescent="0.2">
      <c r="A23" s="100"/>
      <c r="B23" s="86" t="s">
        <v>45</v>
      </c>
      <c r="C23" s="87" t="s">
        <v>178</v>
      </c>
      <c r="D23" s="87"/>
      <c r="E23" s="92"/>
      <c r="F23" s="92"/>
      <c r="G23" s="102"/>
    </row>
    <row r="24" spans="1:8" ht="15" x14ac:dyDescent="0.2">
      <c r="A24" s="100"/>
      <c r="C24" s="87" t="s">
        <v>44</v>
      </c>
      <c r="D24" s="91" t="s">
        <v>20</v>
      </c>
      <c r="E24" s="93">
        <v>1</v>
      </c>
      <c r="F24" s="83"/>
      <c r="G24" s="101">
        <f t="shared" ref="G24" si="2">ROUND(E24*F24,2)</f>
        <v>0</v>
      </c>
    </row>
    <row r="25" spans="1:8" ht="15.75" thickBot="1" x14ac:dyDescent="0.25">
      <c r="A25" s="103"/>
      <c r="B25" s="104"/>
      <c r="C25" s="104"/>
      <c r="D25" s="104"/>
      <c r="E25" s="105"/>
      <c r="F25" s="105"/>
      <c r="G25" s="106"/>
    </row>
    <row r="26" spans="1:8" ht="19.5" thickBot="1" x14ac:dyDescent="0.35">
      <c r="A26" s="272" t="s">
        <v>16</v>
      </c>
      <c r="B26" s="273"/>
      <c r="C26" s="273"/>
      <c r="D26" s="273"/>
      <c r="E26" s="273"/>
      <c r="F26" s="273"/>
      <c r="G26" s="82">
        <f>SUM(G15:G25)</f>
        <v>0</v>
      </c>
      <c r="H26" s="94"/>
    </row>
  </sheetData>
  <sheetProtection algorithmName="SHA-512" hashValue="kZ2ltgZSHOTnSYUx39ciKa2cZ5jgh805Qx9ROKOEJIZNoN0IeYFvFdsoYPrbyJgcXlm9B77gdgn5xwOZsCs10g==" saltValue="REiRh7qqLry+RpIktr2c2A==" spinCount="100000" sheet="1" objects="1" scenarios="1" formatRows="0" selectLockedCells="1"/>
  <mergeCells count="7">
    <mergeCell ref="A26:F26"/>
    <mergeCell ref="A4:C4"/>
    <mergeCell ref="B6:G6"/>
    <mergeCell ref="B8:G8"/>
    <mergeCell ref="A10:B10"/>
    <mergeCell ref="A11:B11"/>
    <mergeCell ref="B7:G7"/>
  </mergeCells>
  <conditionalFormatting sqref="F16:F18">
    <cfRule type="containsBlanks" dxfId="31" priority="3">
      <formula>LEN(TRIM(F16))=0</formula>
    </cfRule>
  </conditionalFormatting>
  <conditionalFormatting sqref="F21">
    <cfRule type="containsBlanks" dxfId="30" priority="2">
      <formula>LEN(TRIM(F21))=0</formula>
    </cfRule>
  </conditionalFormatting>
  <conditionalFormatting sqref="F24">
    <cfRule type="containsBlanks" dxfId="29" priority="1">
      <formula>LEN(TRIM(F24))=0</formula>
    </cfRule>
  </conditionalFormatting>
  <dataValidations count="1">
    <dataValidation type="custom" allowBlank="1" showErrorMessage="1" errorTitle="Nepravilen vnos" error="Vrednost mora biti zaokrožena na dve decimalni mesti." sqref="F16:F18 F21 F24" xr:uid="{9CECFFB7-4808-43C7-950B-DD0E7040887B}">
      <formula1>F16*100=INT(F16*100)</formula1>
    </dataValidation>
  </dataValidations>
  <printOptions horizontalCentered="1"/>
  <pageMargins left="0.70866141732283472" right="0.70866141732283472" top="0.74803149606299213" bottom="1.1811023622047245" header="0.31496062992125984" footer="0.31496062992125984"/>
  <pageSetup paperSize="9" scale="66" fitToHeight="0" orientation="portrait" r:id="rId1"/>
  <headerFooter>
    <oddFooter>&amp;LObjekt:    RTP Lenart
Vsebina:    Stroškovnik
Št. načrta/mape: SIP593.1-PZI.NN
Datoteka:   &amp;F&amp;RRevizija: 0
Datum: maj 2025
Stran: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M211"/>
  <sheetViews>
    <sheetView topLeftCell="A178" zoomScale="120" zoomScaleNormal="120" zoomScaleSheetLayoutView="100" zoomScalePageLayoutView="85" workbookViewId="0">
      <selection activeCell="F35" sqref="F35"/>
    </sheetView>
  </sheetViews>
  <sheetFormatPr defaultColWidth="9.140625" defaultRowHeight="12.75" x14ac:dyDescent="0.2"/>
  <cols>
    <col min="1" max="1" width="5.7109375" style="30" customWidth="1"/>
    <col min="2" max="2" width="7" style="31" customWidth="1"/>
    <col min="3" max="3" width="70.140625" style="32" customWidth="1"/>
    <col min="4" max="4" width="9" style="118" customWidth="1"/>
    <col min="5" max="5" width="11.85546875" style="119" customWidth="1"/>
    <col min="6" max="6" width="18.28515625" style="33" customWidth="1"/>
    <col min="7" max="7" width="23.7109375" style="33" customWidth="1"/>
    <col min="8" max="16384" width="9.140625" style="29"/>
  </cols>
  <sheetData>
    <row r="1" spans="1:7" x14ac:dyDescent="0.2">
      <c r="A1" s="113"/>
      <c r="B1" s="24"/>
      <c r="C1" s="25"/>
      <c r="D1" s="114"/>
      <c r="E1" s="115"/>
      <c r="F1" s="26"/>
      <c r="G1" s="116"/>
    </row>
    <row r="2" spans="1:7" x14ac:dyDescent="0.2">
      <c r="A2" s="117"/>
      <c r="G2" s="120"/>
    </row>
    <row r="3" spans="1:7" x14ac:dyDescent="0.2">
      <c r="A3" s="117"/>
      <c r="G3" s="120"/>
    </row>
    <row r="4" spans="1:7" x14ac:dyDescent="0.2">
      <c r="A4" s="288"/>
      <c r="B4" s="275"/>
      <c r="C4" s="275"/>
      <c r="F4" s="36"/>
      <c r="G4" s="120"/>
    </row>
    <row r="5" spans="1:7" x14ac:dyDescent="0.2">
      <c r="A5" s="117"/>
      <c r="B5" s="37"/>
      <c r="C5" s="38"/>
      <c r="D5" s="121"/>
      <c r="E5" s="122"/>
      <c r="F5" s="39"/>
      <c r="G5" s="123"/>
    </row>
    <row r="6" spans="1:7" ht="19.5" x14ac:dyDescent="0.25">
      <c r="A6" s="124"/>
      <c r="B6" s="276" t="s">
        <v>25</v>
      </c>
      <c r="C6" s="276"/>
      <c r="D6" s="276"/>
      <c r="E6" s="276"/>
      <c r="F6" s="276"/>
      <c r="G6" s="289"/>
    </row>
    <row r="7" spans="1:7" ht="19.5" x14ac:dyDescent="0.25">
      <c r="A7" s="124"/>
      <c r="B7" s="276" t="s">
        <v>39</v>
      </c>
      <c r="C7" s="276"/>
      <c r="D7" s="276"/>
      <c r="E7" s="276"/>
      <c r="F7" s="276"/>
      <c r="G7" s="289"/>
    </row>
    <row r="8" spans="1:7" ht="18" x14ac:dyDescent="0.25">
      <c r="A8" s="125"/>
      <c r="B8" s="278"/>
      <c r="C8" s="278"/>
      <c r="D8" s="278"/>
      <c r="E8" s="278"/>
      <c r="F8" s="278"/>
      <c r="G8" s="290"/>
    </row>
    <row r="9" spans="1:7" ht="18.75" thickBot="1" x14ac:dyDescent="0.3">
      <c r="A9" s="126"/>
      <c r="B9" s="45"/>
      <c r="C9" s="46"/>
      <c r="D9" s="127"/>
      <c r="E9" s="127"/>
      <c r="F9" s="45"/>
      <c r="G9" s="128"/>
    </row>
    <row r="10" spans="1:7" s="34" customFormat="1" x14ac:dyDescent="0.2">
      <c r="A10" s="284" t="s">
        <v>4</v>
      </c>
      <c r="B10" s="281"/>
      <c r="C10" s="48" t="s">
        <v>1</v>
      </c>
      <c r="D10" s="49" t="s">
        <v>2</v>
      </c>
      <c r="E10" s="49" t="s">
        <v>10</v>
      </c>
      <c r="F10" s="49" t="s">
        <v>6</v>
      </c>
      <c r="G10" s="49" t="s">
        <v>8</v>
      </c>
    </row>
    <row r="11" spans="1:7" ht="13.5" thickBot="1" x14ac:dyDescent="0.25">
      <c r="A11" s="285" t="s">
        <v>3</v>
      </c>
      <c r="B11" s="283"/>
      <c r="C11" s="51"/>
      <c r="D11" s="52"/>
      <c r="E11" s="52" t="s">
        <v>5</v>
      </c>
      <c r="F11" s="52" t="s">
        <v>7</v>
      </c>
      <c r="G11" s="52" t="s">
        <v>9</v>
      </c>
    </row>
    <row r="12" spans="1:7" s="136" customFormat="1" ht="15.75" x14ac:dyDescent="0.2">
      <c r="A12" s="129"/>
      <c r="B12" s="130"/>
      <c r="C12" s="131" t="s">
        <v>30</v>
      </c>
      <c r="D12" s="132"/>
      <c r="E12" s="133"/>
      <c r="F12" s="134"/>
      <c r="G12" s="135"/>
    </row>
    <row r="13" spans="1:7" s="136" customFormat="1" ht="15.75" x14ac:dyDescent="0.2">
      <c r="A13" s="129"/>
      <c r="B13" s="130" t="s">
        <v>24</v>
      </c>
      <c r="C13" s="137" t="s">
        <v>39</v>
      </c>
      <c r="D13" s="132"/>
      <c r="E13" s="133"/>
      <c r="F13" s="134"/>
      <c r="G13" s="135"/>
    </row>
    <row r="14" spans="1:7" s="136" customFormat="1" ht="16.5" thickBot="1" x14ac:dyDescent="0.25">
      <c r="A14" s="138"/>
      <c r="B14" s="139"/>
      <c r="C14" s="140"/>
      <c r="D14" s="141"/>
      <c r="E14" s="142"/>
      <c r="F14" s="143"/>
      <c r="G14" s="144"/>
    </row>
    <row r="15" spans="1:7" ht="17.25" thickTop="1" thickBot="1" x14ac:dyDescent="0.25">
      <c r="A15" s="145"/>
      <c r="B15" s="146" t="s">
        <v>22</v>
      </c>
      <c r="C15" s="147" t="s">
        <v>59</v>
      </c>
      <c r="D15" s="148"/>
      <c r="E15" s="148"/>
      <c r="F15" s="149"/>
      <c r="G15" s="150"/>
    </row>
    <row r="16" spans="1:7" ht="16.5" thickTop="1" x14ac:dyDescent="0.2">
      <c r="A16" s="151"/>
      <c r="B16" s="152"/>
      <c r="C16" s="153"/>
      <c r="D16" s="154"/>
      <c r="E16" s="154"/>
      <c r="F16" s="155"/>
      <c r="G16" s="156"/>
    </row>
    <row r="17" spans="1:13" ht="15.75" x14ac:dyDescent="0.2">
      <c r="A17" s="157"/>
      <c r="B17" s="158" t="s">
        <v>76</v>
      </c>
      <c r="C17" s="159" t="s">
        <v>168</v>
      </c>
      <c r="D17" s="160"/>
      <c r="E17" s="160"/>
      <c r="F17" s="161"/>
      <c r="G17" s="162"/>
    </row>
    <row r="18" spans="1:13" s="167" customFormat="1" ht="63" customHeight="1" x14ac:dyDescent="0.2">
      <c r="A18" s="163"/>
      <c r="B18" s="164"/>
      <c r="C18" s="164" t="s">
        <v>179</v>
      </c>
      <c r="D18" s="165"/>
      <c r="E18" s="165"/>
      <c r="F18" s="164"/>
      <c r="G18" s="166"/>
      <c r="H18" s="164"/>
      <c r="I18" s="164"/>
      <c r="J18" s="164"/>
      <c r="K18" s="164"/>
      <c r="L18" s="164"/>
      <c r="M18" s="164"/>
    </row>
    <row r="19" spans="1:13" ht="15" x14ac:dyDescent="0.2">
      <c r="A19" s="163"/>
      <c r="B19" s="164"/>
      <c r="C19" s="164" t="s">
        <v>46</v>
      </c>
      <c r="D19" s="165"/>
      <c r="E19" s="165"/>
      <c r="F19" s="164"/>
      <c r="G19" s="166"/>
    </row>
    <row r="20" spans="1:13" ht="15" x14ac:dyDescent="0.2">
      <c r="A20" s="163"/>
      <c r="B20" s="164"/>
      <c r="C20" s="164" t="s">
        <v>47</v>
      </c>
      <c r="D20" s="165"/>
      <c r="E20" s="165"/>
      <c r="F20" s="164"/>
      <c r="G20" s="166"/>
    </row>
    <row r="21" spans="1:13" ht="15" x14ac:dyDescent="0.2">
      <c r="A21" s="163"/>
      <c r="B21" s="164"/>
      <c r="C21" s="164" t="s">
        <v>48</v>
      </c>
      <c r="D21" s="165"/>
      <c r="E21" s="165"/>
      <c r="F21" s="164"/>
      <c r="G21" s="166"/>
    </row>
    <row r="22" spans="1:13" ht="15" x14ac:dyDescent="0.2">
      <c r="A22" s="163"/>
      <c r="B22" s="164"/>
      <c r="C22" s="164" t="s">
        <v>49</v>
      </c>
      <c r="D22" s="165"/>
      <c r="E22" s="165"/>
      <c r="F22" s="164"/>
      <c r="G22" s="166"/>
    </row>
    <row r="23" spans="1:13" ht="15" x14ac:dyDescent="0.2">
      <c r="A23" s="163"/>
      <c r="B23" s="164"/>
      <c r="C23" s="164" t="s">
        <v>50</v>
      </c>
      <c r="D23" s="165"/>
      <c r="E23" s="165"/>
      <c r="F23" s="164"/>
      <c r="G23" s="166"/>
    </row>
    <row r="24" spans="1:13" ht="15" x14ac:dyDescent="0.2">
      <c r="A24" s="163"/>
      <c r="B24" s="164"/>
      <c r="C24" s="164" t="s">
        <v>51</v>
      </c>
      <c r="D24" s="165"/>
      <c r="E24" s="165"/>
      <c r="F24" s="164"/>
      <c r="G24" s="166"/>
    </row>
    <row r="25" spans="1:13" ht="15" x14ac:dyDescent="0.2">
      <c r="A25" s="163"/>
      <c r="B25" s="164"/>
      <c r="C25" s="164" t="s">
        <v>52</v>
      </c>
      <c r="D25" s="165"/>
      <c r="E25" s="165"/>
      <c r="F25" s="164"/>
      <c r="G25" s="166"/>
    </row>
    <row r="26" spans="1:13" ht="15" x14ac:dyDescent="0.2">
      <c r="A26" s="163"/>
      <c r="B26" s="164"/>
      <c r="C26" s="164" t="s">
        <v>53</v>
      </c>
      <c r="D26" s="165"/>
      <c r="E26" s="165"/>
      <c r="F26" s="164"/>
      <c r="G26" s="166"/>
    </row>
    <row r="27" spans="1:13" ht="15" x14ac:dyDescent="0.2">
      <c r="A27" s="163"/>
      <c r="B27" s="164"/>
      <c r="C27" s="164" t="s">
        <v>54</v>
      </c>
      <c r="D27" s="165"/>
      <c r="E27" s="165"/>
      <c r="F27" s="164"/>
      <c r="G27" s="166"/>
    </row>
    <row r="28" spans="1:13" ht="15" x14ac:dyDescent="0.2">
      <c r="A28" s="163"/>
      <c r="B28" s="164"/>
      <c r="C28" s="164" t="s">
        <v>55</v>
      </c>
      <c r="D28" s="165"/>
      <c r="E28" s="165"/>
      <c r="F28" s="164"/>
      <c r="G28" s="166"/>
    </row>
    <row r="29" spans="1:13" ht="15" x14ac:dyDescent="0.2">
      <c r="A29" s="163"/>
      <c r="B29" s="164"/>
      <c r="C29" s="164" t="s">
        <v>56</v>
      </c>
      <c r="D29" s="165"/>
      <c r="E29" s="165"/>
      <c r="F29" s="164"/>
      <c r="G29" s="166"/>
    </row>
    <row r="30" spans="1:13" ht="15" x14ac:dyDescent="0.2">
      <c r="A30" s="163"/>
      <c r="B30" s="164"/>
      <c r="C30" s="164" t="s">
        <v>57</v>
      </c>
      <c r="D30" s="165"/>
      <c r="E30" s="165"/>
      <c r="F30" s="164"/>
      <c r="G30" s="166"/>
    </row>
    <row r="31" spans="1:13" ht="15" x14ac:dyDescent="0.2">
      <c r="A31" s="163"/>
      <c r="B31" s="164"/>
      <c r="C31" s="164" t="s">
        <v>58</v>
      </c>
      <c r="D31" s="165"/>
      <c r="E31" s="165"/>
      <c r="F31" s="164"/>
      <c r="G31" s="166"/>
    </row>
    <row r="32" spans="1:13" ht="15" x14ac:dyDescent="0.2">
      <c r="A32" s="163"/>
      <c r="B32" s="164"/>
      <c r="C32" s="164"/>
      <c r="D32" s="165"/>
      <c r="E32" s="165"/>
      <c r="F32" s="164"/>
      <c r="G32" s="166"/>
    </row>
    <row r="33" spans="1:7" ht="15" x14ac:dyDescent="0.2">
      <c r="A33" s="163"/>
      <c r="B33" s="164"/>
      <c r="C33" s="164" t="s">
        <v>167</v>
      </c>
      <c r="D33" s="165"/>
      <c r="E33" s="165"/>
      <c r="F33" s="164"/>
      <c r="G33" s="166"/>
    </row>
    <row r="34" spans="1:7" s="172" customFormat="1" ht="15" x14ac:dyDescent="0.2">
      <c r="A34" s="168"/>
      <c r="B34" s="169"/>
      <c r="C34" s="169"/>
      <c r="D34" s="170"/>
      <c r="E34" s="170"/>
      <c r="F34" s="169"/>
      <c r="G34" s="171"/>
    </row>
    <row r="35" spans="1:7" ht="15" x14ac:dyDescent="0.2">
      <c r="A35" s="168"/>
      <c r="B35" s="169"/>
      <c r="C35" s="169"/>
      <c r="D35" s="170" t="s">
        <v>20</v>
      </c>
      <c r="E35" s="173">
        <v>2</v>
      </c>
      <c r="F35" s="83"/>
      <c r="G35" s="101">
        <f>ROUND(E35*F35,2)</f>
        <v>0</v>
      </c>
    </row>
    <row r="36" spans="1:7" ht="15" x14ac:dyDescent="0.2">
      <c r="A36" s="174"/>
      <c r="B36" s="175"/>
      <c r="C36" s="175"/>
      <c r="D36" s="176"/>
      <c r="E36" s="177"/>
      <c r="F36" s="164"/>
      <c r="G36" s="178"/>
    </row>
    <row r="37" spans="1:7" ht="15.75" x14ac:dyDescent="0.2">
      <c r="A37" s="157"/>
      <c r="B37" s="158" t="s">
        <v>74</v>
      </c>
      <c r="C37" s="159" t="s">
        <v>170</v>
      </c>
      <c r="D37" s="160"/>
      <c r="E37" s="160"/>
      <c r="F37" s="161"/>
      <c r="G37" s="162"/>
    </row>
    <row r="38" spans="1:7" ht="105" x14ac:dyDescent="0.2">
      <c r="A38" s="163"/>
      <c r="B38" s="164"/>
      <c r="C38" s="164" t="s">
        <v>60</v>
      </c>
      <c r="D38" s="165"/>
      <c r="E38" s="165"/>
      <c r="F38" s="164"/>
      <c r="G38" s="166"/>
    </row>
    <row r="39" spans="1:7" ht="15" x14ac:dyDescent="0.2">
      <c r="A39" s="163"/>
      <c r="B39" s="164"/>
      <c r="C39" s="164"/>
      <c r="D39" s="165"/>
      <c r="E39" s="165"/>
      <c r="F39" s="164"/>
      <c r="G39" s="166"/>
    </row>
    <row r="40" spans="1:7" ht="15" x14ac:dyDescent="0.2">
      <c r="A40" s="163"/>
      <c r="B40" s="164"/>
      <c r="C40" s="164" t="s">
        <v>53</v>
      </c>
      <c r="D40" s="165"/>
      <c r="E40" s="165"/>
      <c r="F40" s="164"/>
      <c r="G40" s="166"/>
    </row>
    <row r="41" spans="1:7" ht="15" x14ac:dyDescent="0.2">
      <c r="A41" s="163"/>
      <c r="B41" s="164"/>
      <c r="C41" s="164" t="s">
        <v>61</v>
      </c>
      <c r="D41" s="165"/>
      <c r="E41" s="165"/>
      <c r="F41" s="164"/>
      <c r="G41" s="166"/>
    </row>
    <row r="42" spans="1:7" ht="15" x14ac:dyDescent="0.2">
      <c r="A42" s="163"/>
      <c r="B42" s="164"/>
      <c r="C42" s="164" t="s">
        <v>171</v>
      </c>
      <c r="D42" s="165"/>
      <c r="E42" s="165"/>
      <c r="F42" s="164"/>
      <c r="G42" s="166"/>
    </row>
    <row r="43" spans="1:7" ht="15" x14ac:dyDescent="0.2">
      <c r="A43" s="163"/>
      <c r="B43" s="164"/>
      <c r="C43" s="164" t="s">
        <v>62</v>
      </c>
      <c r="D43" s="165"/>
      <c r="E43" s="165"/>
      <c r="F43" s="164"/>
      <c r="G43" s="166"/>
    </row>
    <row r="44" spans="1:7" ht="15" x14ac:dyDescent="0.2">
      <c r="A44" s="163"/>
      <c r="B44" s="164"/>
      <c r="C44" s="164" t="s">
        <v>63</v>
      </c>
      <c r="D44" s="165"/>
      <c r="E44" s="165"/>
      <c r="F44" s="164"/>
      <c r="G44" s="166"/>
    </row>
    <row r="45" spans="1:7" ht="15" x14ac:dyDescent="0.2">
      <c r="A45" s="163"/>
      <c r="B45" s="164"/>
      <c r="C45" s="164" t="s">
        <v>64</v>
      </c>
      <c r="D45" s="165"/>
      <c r="E45" s="165"/>
      <c r="F45" s="164"/>
      <c r="G45" s="166"/>
    </row>
    <row r="46" spans="1:7" ht="15" x14ac:dyDescent="0.2">
      <c r="A46" s="163"/>
      <c r="B46" s="164"/>
      <c r="C46" s="164" t="s">
        <v>65</v>
      </c>
      <c r="D46" s="165"/>
      <c r="E46" s="165"/>
      <c r="F46" s="164"/>
      <c r="G46" s="166"/>
    </row>
    <row r="47" spans="1:7" ht="15" x14ac:dyDescent="0.2">
      <c r="A47" s="163"/>
      <c r="B47" s="164"/>
      <c r="C47" s="164" t="s">
        <v>66</v>
      </c>
      <c r="D47" s="165"/>
      <c r="E47" s="165"/>
      <c r="F47" s="164"/>
      <c r="G47" s="166"/>
    </row>
    <row r="48" spans="1:7" ht="15" x14ac:dyDescent="0.2">
      <c r="A48" s="163"/>
      <c r="B48" s="164"/>
      <c r="C48" s="164" t="s">
        <v>67</v>
      </c>
      <c r="D48" s="165"/>
      <c r="E48" s="165"/>
      <c r="F48" s="164"/>
      <c r="G48" s="166"/>
    </row>
    <row r="49" spans="1:7" ht="15" x14ac:dyDescent="0.2">
      <c r="A49" s="163"/>
      <c r="B49" s="164"/>
      <c r="C49" s="164" t="s">
        <v>68</v>
      </c>
      <c r="D49" s="165"/>
      <c r="E49" s="165"/>
      <c r="F49" s="164"/>
      <c r="G49" s="166"/>
    </row>
    <row r="50" spans="1:7" ht="30" x14ac:dyDescent="0.2">
      <c r="A50" s="163"/>
      <c r="B50" s="164"/>
      <c r="C50" s="164" t="s">
        <v>69</v>
      </c>
      <c r="D50" s="165"/>
      <c r="E50" s="165"/>
      <c r="F50" s="164"/>
      <c r="G50" s="166"/>
    </row>
    <row r="51" spans="1:7" ht="15" x14ac:dyDescent="0.2">
      <c r="A51" s="163"/>
      <c r="B51" s="164"/>
      <c r="C51" s="164"/>
      <c r="D51" s="165"/>
      <c r="E51" s="165"/>
      <c r="F51" s="164"/>
      <c r="G51" s="166"/>
    </row>
    <row r="52" spans="1:7" ht="15" x14ac:dyDescent="0.2">
      <c r="A52" s="163"/>
      <c r="B52" s="164"/>
      <c r="C52" s="164" t="s">
        <v>169</v>
      </c>
      <c r="D52" s="165"/>
      <c r="E52" s="165"/>
      <c r="F52" s="164"/>
      <c r="G52" s="166"/>
    </row>
    <row r="53" spans="1:7" ht="15" x14ac:dyDescent="0.2">
      <c r="A53" s="163"/>
      <c r="B53" s="164"/>
      <c r="C53" s="29"/>
      <c r="D53" s="165"/>
      <c r="E53" s="165"/>
      <c r="F53" s="164"/>
      <c r="G53" s="166"/>
    </row>
    <row r="54" spans="1:7" s="167" customFormat="1" ht="15" x14ac:dyDescent="0.2">
      <c r="A54" s="179"/>
      <c r="B54" s="68"/>
      <c r="C54" s="68"/>
      <c r="D54" s="180" t="s">
        <v>20</v>
      </c>
      <c r="E54" s="181">
        <v>2</v>
      </c>
      <c r="F54" s="83"/>
      <c r="G54" s="101">
        <f>ROUND(E54*F54,2)</f>
        <v>0</v>
      </c>
    </row>
    <row r="55" spans="1:7" x14ac:dyDescent="0.2">
      <c r="A55" s="117"/>
      <c r="B55" s="29"/>
      <c r="C55" s="29"/>
      <c r="D55" s="119"/>
      <c r="F55" s="29"/>
      <c r="G55" s="182"/>
    </row>
    <row r="56" spans="1:7" ht="45.75" x14ac:dyDescent="0.2">
      <c r="A56" s="183"/>
      <c r="B56" s="158" t="s">
        <v>75</v>
      </c>
      <c r="C56" s="158" t="s">
        <v>73</v>
      </c>
      <c r="D56" s="184"/>
      <c r="E56" s="184"/>
      <c r="F56" s="158"/>
      <c r="G56" s="185"/>
    </row>
    <row r="57" spans="1:7" ht="15" x14ac:dyDescent="0.2">
      <c r="A57" s="117"/>
      <c r="B57" s="29"/>
      <c r="C57" s="164" t="s">
        <v>70</v>
      </c>
      <c r="D57" s="165" t="s">
        <v>21</v>
      </c>
      <c r="E57" s="186">
        <v>30</v>
      </c>
      <c r="F57" s="107"/>
      <c r="G57" s="108">
        <f t="shared" ref="G57:G58" si="0">ROUND(E57*F57,2)</f>
        <v>0</v>
      </c>
    </row>
    <row r="58" spans="1:7" ht="15" x14ac:dyDescent="0.2">
      <c r="A58" s="187"/>
      <c r="B58" s="172"/>
      <c r="C58" s="169" t="s">
        <v>71</v>
      </c>
      <c r="D58" s="170" t="s">
        <v>21</v>
      </c>
      <c r="E58" s="173">
        <v>30</v>
      </c>
      <c r="F58" s="109"/>
      <c r="G58" s="110">
        <f t="shared" si="0"/>
        <v>0</v>
      </c>
    </row>
    <row r="59" spans="1:7" ht="15" x14ac:dyDescent="0.2">
      <c r="A59" s="188"/>
      <c r="B59" s="189"/>
      <c r="C59" s="68"/>
      <c r="D59" s="180"/>
      <c r="E59" s="180"/>
      <c r="F59" s="189"/>
      <c r="G59" s="190"/>
    </row>
    <row r="60" spans="1:7" ht="30.75" x14ac:dyDescent="0.2">
      <c r="A60" s="117"/>
      <c r="B60" s="152" t="s">
        <v>77</v>
      </c>
      <c r="C60" s="152" t="s">
        <v>159</v>
      </c>
      <c r="D60" s="191"/>
      <c r="E60" s="191"/>
      <c r="F60" s="29"/>
      <c r="G60" s="166"/>
    </row>
    <row r="61" spans="1:7" ht="15.75" x14ac:dyDescent="0.2">
      <c r="A61" s="117"/>
      <c r="B61" s="152"/>
      <c r="C61" s="164" t="s">
        <v>160</v>
      </c>
      <c r="D61" s="191" t="s">
        <v>21</v>
      </c>
      <c r="E61" s="186">
        <v>2</v>
      </c>
      <c r="F61" s="107"/>
      <c r="G61" s="108">
        <f t="shared" ref="G61:G62" si="1">ROUND(E61*F61,2)</f>
        <v>0</v>
      </c>
    </row>
    <row r="62" spans="1:7" ht="15.75" x14ac:dyDescent="0.2">
      <c r="A62" s="187"/>
      <c r="B62" s="172"/>
      <c r="C62" s="169" t="s">
        <v>163</v>
      </c>
      <c r="D62" s="170" t="s">
        <v>21</v>
      </c>
      <c r="E62" s="173">
        <v>2</v>
      </c>
      <c r="F62" s="109"/>
      <c r="G62" s="110">
        <f t="shared" si="1"/>
        <v>0</v>
      </c>
    </row>
    <row r="63" spans="1:7" x14ac:dyDescent="0.2">
      <c r="A63" s="117"/>
      <c r="B63" s="29"/>
      <c r="C63" s="29"/>
      <c r="D63" s="119"/>
      <c r="F63" s="29"/>
      <c r="G63" s="182"/>
    </row>
    <row r="64" spans="1:7" ht="15.75" x14ac:dyDescent="0.2">
      <c r="A64" s="183"/>
      <c r="B64" s="158" t="s">
        <v>164</v>
      </c>
      <c r="C64" s="192" t="s">
        <v>82</v>
      </c>
      <c r="D64" s="184"/>
      <c r="E64" s="184"/>
      <c r="F64" s="158"/>
      <c r="G64" s="185"/>
    </row>
    <row r="65" spans="1:7" ht="15" x14ac:dyDescent="0.2">
      <c r="A65" s="117"/>
      <c r="B65" s="29"/>
      <c r="C65" s="164" t="s">
        <v>78</v>
      </c>
      <c r="D65" s="119"/>
      <c r="F65" s="29"/>
      <c r="G65" s="182"/>
    </row>
    <row r="66" spans="1:7" ht="15" x14ac:dyDescent="0.2">
      <c r="A66" s="117"/>
      <c r="B66" s="29"/>
      <c r="C66" s="164" t="s">
        <v>79</v>
      </c>
      <c r="D66" s="119"/>
      <c r="F66" s="29"/>
      <c r="G66" s="182"/>
    </row>
    <row r="67" spans="1:7" ht="15" x14ac:dyDescent="0.2">
      <c r="A67" s="117"/>
      <c r="B67" s="29"/>
      <c r="C67" s="164" t="s">
        <v>80</v>
      </c>
      <c r="D67" s="119"/>
      <c r="F67" s="29"/>
      <c r="G67" s="182"/>
    </row>
    <row r="68" spans="1:7" ht="15" x14ac:dyDescent="0.2">
      <c r="A68" s="187"/>
      <c r="B68" s="172"/>
      <c r="C68" s="169" t="s">
        <v>81</v>
      </c>
      <c r="D68" s="193"/>
      <c r="E68" s="193"/>
      <c r="F68" s="172"/>
      <c r="G68" s="194"/>
    </row>
    <row r="69" spans="1:7" ht="15" x14ac:dyDescent="0.2">
      <c r="A69" s="188"/>
      <c r="B69" s="189"/>
      <c r="C69" s="189"/>
      <c r="D69" s="180" t="s">
        <v>20</v>
      </c>
      <c r="E69" s="173">
        <v>2</v>
      </c>
      <c r="F69" s="83"/>
      <c r="G69" s="101">
        <f t="shared" ref="G69" si="2">ROUND(E69*F69,2)</f>
        <v>0</v>
      </c>
    </row>
    <row r="70" spans="1:7" ht="15" x14ac:dyDescent="0.2">
      <c r="A70" s="117"/>
      <c r="B70" s="29"/>
      <c r="C70" s="29"/>
      <c r="D70" s="165"/>
      <c r="E70" s="165"/>
      <c r="F70" s="29"/>
      <c r="G70" s="182"/>
    </row>
    <row r="71" spans="1:7" ht="15.75" x14ac:dyDescent="0.2">
      <c r="A71" s="183"/>
      <c r="B71" s="158" t="s">
        <v>165</v>
      </c>
      <c r="C71" s="192" t="s">
        <v>87</v>
      </c>
      <c r="D71" s="184"/>
      <c r="E71" s="184"/>
      <c r="F71" s="158"/>
      <c r="G71" s="185"/>
    </row>
    <row r="72" spans="1:7" ht="15" x14ac:dyDescent="0.2">
      <c r="A72" s="117"/>
      <c r="B72" s="29"/>
      <c r="C72" s="164" t="s">
        <v>83</v>
      </c>
      <c r="D72" s="119"/>
      <c r="F72" s="29"/>
      <c r="G72" s="182"/>
    </row>
    <row r="73" spans="1:7" ht="15" x14ac:dyDescent="0.2">
      <c r="A73" s="117"/>
      <c r="B73" s="29"/>
      <c r="C73" s="164" t="s">
        <v>84</v>
      </c>
      <c r="D73" s="119"/>
      <c r="F73" s="29"/>
      <c r="G73" s="182"/>
    </row>
    <row r="74" spans="1:7" ht="15" x14ac:dyDescent="0.2">
      <c r="A74" s="117"/>
      <c r="B74" s="29"/>
      <c r="C74" s="164" t="s">
        <v>85</v>
      </c>
      <c r="D74" s="119"/>
      <c r="F74" s="29"/>
      <c r="G74" s="182"/>
    </row>
    <row r="75" spans="1:7" ht="15" x14ac:dyDescent="0.2">
      <c r="A75" s="187"/>
      <c r="B75" s="172"/>
      <c r="C75" s="169" t="s">
        <v>86</v>
      </c>
      <c r="D75" s="193"/>
      <c r="E75" s="193"/>
      <c r="F75" s="172"/>
      <c r="G75" s="194"/>
    </row>
    <row r="76" spans="1:7" ht="15" x14ac:dyDescent="0.2">
      <c r="A76" s="188"/>
      <c r="B76" s="189"/>
      <c r="C76" s="189"/>
      <c r="D76" s="180" t="s">
        <v>20</v>
      </c>
      <c r="E76" s="173">
        <v>2</v>
      </c>
      <c r="F76" s="83"/>
      <c r="G76" s="101">
        <f t="shared" ref="G76" si="3">ROUND(E76*F76,2)</f>
        <v>0</v>
      </c>
    </row>
    <row r="77" spans="1:7" s="196" customFormat="1" ht="13.5" thickBot="1" x14ac:dyDescent="0.25">
      <c r="A77" s="195"/>
      <c r="D77" s="197"/>
      <c r="E77" s="197"/>
      <c r="G77" s="198"/>
    </row>
    <row r="78" spans="1:7" ht="17.25" thickTop="1" thickBot="1" x14ac:dyDescent="0.25">
      <c r="A78" s="145"/>
      <c r="B78" s="146" t="s">
        <v>23</v>
      </c>
      <c r="C78" s="147" t="s">
        <v>42</v>
      </c>
      <c r="D78" s="148"/>
      <c r="E78" s="148"/>
      <c r="F78" s="149"/>
      <c r="G78" s="150"/>
    </row>
    <row r="79" spans="1:7" ht="16.5" thickTop="1" x14ac:dyDescent="0.2">
      <c r="A79" s="151"/>
      <c r="B79" s="152"/>
      <c r="C79" s="153"/>
      <c r="D79" s="154"/>
      <c r="E79" s="154"/>
      <c r="F79" s="155"/>
      <c r="G79" s="156"/>
    </row>
    <row r="80" spans="1:7" ht="15.75" x14ac:dyDescent="0.2">
      <c r="A80" s="157"/>
      <c r="B80" s="158" t="s">
        <v>88</v>
      </c>
      <c r="C80" s="159" t="s">
        <v>168</v>
      </c>
      <c r="D80" s="160"/>
      <c r="E80" s="160"/>
      <c r="F80" s="161"/>
      <c r="G80" s="162"/>
    </row>
    <row r="81" spans="1:7" ht="105" x14ac:dyDescent="0.2">
      <c r="A81" s="163"/>
      <c r="B81" s="164"/>
      <c r="C81" s="164" t="s">
        <v>92</v>
      </c>
      <c r="D81" s="165"/>
      <c r="E81" s="165"/>
      <c r="F81" s="164"/>
      <c r="G81" s="166"/>
    </row>
    <row r="82" spans="1:7" ht="15" x14ac:dyDescent="0.2">
      <c r="A82" s="163"/>
      <c r="B82" s="164"/>
      <c r="C82" s="164"/>
      <c r="D82" s="165"/>
      <c r="E82" s="165"/>
      <c r="F82" s="164"/>
      <c r="G82" s="166"/>
    </row>
    <row r="83" spans="1:7" ht="15" x14ac:dyDescent="0.2">
      <c r="A83" s="163"/>
      <c r="B83" s="164"/>
      <c r="C83" s="164" t="s">
        <v>53</v>
      </c>
      <c r="D83" s="165"/>
      <c r="E83" s="165"/>
      <c r="F83" s="164"/>
      <c r="G83" s="166"/>
    </row>
    <row r="84" spans="1:7" ht="15" x14ac:dyDescent="0.2">
      <c r="A84" s="163"/>
      <c r="B84" s="164"/>
      <c r="C84" s="164" t="s">
        <v>93</v>
      </c>
      <c r="D84" s="165"/>
      <c r="E84" s="165"/>
      <c r="F84" s="164"/>
      <c r="G84" s="166"/>
    </row>
    <row r="85" spans="1:7" ht="15" x14ac:dyDescent="0.2">
      <c r="A85" s="163"/>
      <c r="B85" s="164"/>
      <c r="C85" s="164" t="s">
        <v>94</v>
      </c>
      <c r="D85" s="165"/>
      <c r="E85" s="165"/>
      <c r="F85" s="164"/>
      <c r="G85" s="166"/>
    </row>
    <row r="86" spans="1:7" ht="15" x14ac:dyDescent="0.2">
      <c r="A86" s="163"/>
      <c r="B86" s="164"/>
      <c r="C86" s="164" t="s">
        <v>95</v>
      </c>
      <c r="D86" s="165"/>
      <c r="E86" s="165"/>
      <c r="F86" s="164"/>
      <c r="G86" s="166"/>
    </row>
    <row r="87" spans="1:7" ht="15" x14ac:dyDescent="0.2">
      <c r="A87" s="163"/>
      <c r="B87" s="164"/>
      <c r="C87" s="164" t="s">
        <v>96</v>
      </c>
      <c r="D87" s="165"/>
      <c r="E87" s="165"/>
      <c r="F87" s="164"/>
      <c r="G87" s="166"/>
    </row>
    <row r="88" spans="1:7" ht="15" x14ac:dyDescent="0.2">
      <c r="A88" s="163"/>
      <c r="B88" s="164"/>
      <c r="C88" s="164" t="s">
        <v>97</v>
      </c>
      <c r="D88" s="165"/>
      <c r="E88" s="165"/>
      <c r="F88" s="164"/>
      <c r="G88" s="166"/>
    </row>
    <row r="89" spans="1:7" ht="15" x14ac:dyDescent="0.2">
      <c r="A89" s="163"/>
      <c r="B89" s="164"/>
      <c r="C89" s="164" t="s">
        <v>98</v>
      </c>
      <c r="D89" s="165"/>
      <c r="E89" s="165"/>
      <c r="F89" s="164"/>
      <c r="G89" s="166"/>
    </row>
    <row r="90" spans="1:7" ht="15" x14ac:dyDescent="0.2">
      <c r="A90" s="163"/>
      <c r="B90" s="164"/>
      <c r="C90" s="164" t="s">
        <v>99</v>
      </c>
      <c r="D90" s="165"/>
      <c r="E90" s="165"/>
      <c r="F90" s="164"/>
      <c r="G90" s="166"/>
    </row>
    <row r="91" spans="1:7" ht="15" x14ac:dyDescent="0.2">
      <c r="A91" s="163"/>
      <c r="B91" s="164"/>
      <c r="C91" s="164" t="s">
        <v>66</v>
      </c>
      <c r="D91" s="165"/>
      <c r="E91" s="165"/>
      <c r="F91" s="164"/>
      <c r="G91" s="166"/>
    </row>
    <row r="92" spans="1:7" ht="15" x14ac:dyDescent="0.2">
      <c r="A92" s="163"/>
      <c r="B92" s="164"/>
      <c r="C92" s="164" t="s">
        <v>100</v>
      </c>
      <c r="D92" s="165"/>
      <c r="E92" s="165"/>
      <c r="F92" s="164"/>
      <c r="G92" s="166"/>
    </row>
    <row r="93" spans="1:7" ht="15" x14ac:dyDescent="0.2">
      <c r="A93" s="163"/>
      <c r="B93" s="164"/>
      <c r="C93" s="164" t="s">
        <v>101</v>
      </c>
      <c r="D93" s="165"/>
      <c r="E93" s="165"/>
      <c r="F93" s="164"/>
      <c r="G93" s="166"/>
    </row>
    <row r="94" spans="1:7" ht="17.25" customHeight="1" x14ac:dyDescent="0.2">
      <c r="A94" s="163"/>
      <c r="B94" s="164"/>
      <c r="C94" s="164" t="s">
        <v>102</v>
      </c>
      <c r="D94" s="165"/>
      <c r="E94" s="165"/>
      <c r="F94" s="164"/>
      <c r="G94" s="166"/>
    </row>
    <row r="95" spans="1:7" ht="17.25" customHeight="1" x14ac:dyDescent="0.2">
      <c r="A95" s="163"/>
      <c r="B95" s="164"/>
      <c r="C95" s="164"/>
      <c r="D95" s="165"/>
      <c r="E95" s="165"/>
      <c r="F95" s="164"/>
      <c r="G95" s="166"/>
    </row>
    <row r="96" spans="1:7" ht="17.25" customHeight="1" x14ac:dyDescent="0.2">
      <c r="A96" s="163"/>
      <c r="B96" s="164"/>
      <c r="C96" s="164" t="s">
        <v>172</v>
      </c>
      <c r="D96" s="165"/>
      <c r="E96" s="165"/>
      <c r="F96" s="164"/>
      <c r="G96" s="166"/>
    </row>
    <row r="97" spans="1:7" ht="15" x14ac:dyDescent="0.2">
      <c r="A97" s="163"/>
      <c r="B97" s="164"/>
      <c r="C97" s="29"/>
      <c r="D97" s="165"/>
      <c r="E97" s="165"/>
      <c r="F97" s="164"/>
      <c r="G97" s="166"/>
    </row>
    <row r="98" spans="1:7" ht="15" x14ac:dyDescent="0.2">
      <c r="A98" s="199"/>
      <c r="B98" s="200"/>
      <c r="C98" s="200"/>
      <c r="D98" s="201" t="s">
        <v>20</v>
      </c>
      <c r="E98" s="181">
        <v>1</v>
      </c>
      <c r="F98" s="83"/>
      <c r="G98" s="101">
        <f t="shared" ref="G98" si="4">ROUND(E98*F98,2)</f>
        <v>0</v>
      </c>
    </row>
    <row r="99" spans="1:7" ht="15" x14ac:dyDescent="0.2">
      <c r="A99" s="174"/>
      <c r="B99" s="175"/>
      <c r="C99" s="175"/>
      <c r="D99" s="176"/>
      <c r="E99" s="177"/>
      <c r="F99" s="164"/>
      <c r="G99" s="178"/>
    </row>
    <row r="100" spans="1:7" ht="15.75" x14ac:dyDescent="0.2">
      <c r="A100" s="157"/>
      <c r="B100" s="158" t="s">
        <v>89</v>
      </c>
      <c r="C100" s="159" t="s">
        <v>170</v>
      </c>
      <c r="D100" s="160"/>
      <c r="E100" s="160"/>
      <c r="F100" s="161"/>
      <c r="G100" s="162"/>
    </row>
    <row r="101" spans="1:7" ht="60" x14ac:dyDescent="0.2">
      <c r="A101" s="163"/>
      <c r="B101" s="164"/>
      <c r="C101" s="164" t="s">
        <v>103</v>
      </c>
      <c r="D101" s="165"/>
      <c r="E101" s="165"/>
      <c r="F101" s="164"/>
      <c r="G101" s="166"/>
    </row>
    <row r="102" spans="1:7" ht="15" x14ac:dyDescent="0.2">
      <c r="A102" s="163"/>
      <c r="B102" s="164"/>
      <c r="C102" s="164" t="s">
        <v>104</v>
      </c>
      <c r="D102" s="165"/>
      <c r="E102" s="165"/>
      <c r="F102" s="164"/>
      <c r="G102" s="166"/>
    </row>
    <row r="103" spans="1:7" ht="15" x14ac:dyDescent="0.2">
      <c r="A103" s="163"/>
      <c r="B103" s="164"/>
      <c r="C103" s="164" t="s">
        <v>47</v>
      </c>
      <c r="D103" s="165"/>
      <c r="E103" s="165"/>
      <c r="F103" s="164"/>
      <c r="G103" s="166"/>
    </row>
    <row r="104" spans="1:7" ht="15" x14ac:dyDescent="0.2">
      <c r="A104" s="163"/>
      <c r="B104" s="164"/>
      <c r="C104" s="164" t="s">
        <v>48</v>
      </c>
      <c r="D104" s="165"/>
      <c r="E104" s="165"/>
      <c r="F104" s="164"/>
      <c r="G104" s="166"/>
    </row>
    <row r="105" spans="1:7" ht="30" x14ac:dyDescent="0.2">
      <c r="A105" s="163"/>
      <c r="B105" s="164"/>
      <c r="C105" s="164" t="s">
        <v>105</v>
      </c>
      <c r="D105" s="165"/>
      <c r="E105" s="165"/>
      <c r="F105" s="164"/>
      <c r="G105" s="166"/>
    </row>
    <row r="106" spans="1:7" ht="15" x14ac:dyDescent="0.2">
      <c r="A106" s="163"/>
      <c r="B106" s="164"/>
      <c r="C106" s="164" t="s">
        <v>106</v>
      </c>
      <c r="D106" s="165"/>
      <c r="E106" s="165"/>
      <c r="F106" s="164"/>
      <c r="G106" s="166"/>
    </row>
    <row r="107" spans="1:7" ht="15" x14ac:dyDescent="0.2">
      <c r="A107" s="163"/>
      <c r="B107" s="164"/>
      <c r="C107" s="164" t="s">
        <v>51</v>
      </c>
      <c r="D107" s="165"/>
      <c r="E107" s="165"/>
      <c r="F107" s="164"/>
      <c r="G107" s="166"/>
    </row>
    <row r="108" spans="1:7" ht="30" x14ac:dyDescent="0.2">
      <c r="A108" s="163"/>
      <c r="B108" s="164"/>
      <c r="C108" s="164" t="s">
        <v>107</v>
      </c>
      <c r="D108" s="165"/>
      <c r="E108" s="165"/>
      <c r="F108" s="164"/>
      <c r="G108" s="166"/>
    </row>
    <row r="109" spans="1:7" ht="15" x14ac:dyDescent="0.2">
      <c r="A109" s="163"/>
      <c r="B109" s="164"/>
      <c r="C109" s="164"/>
      <c r="D109" s="165"/>
      <c r="E109" s="165"/>
      <c r="F109" s="164"/>
      <c r="G109" s="166"/>
    </row>
    <row r="110" spans="1:7" ht="15" x14ac:dyDescent="0.2">
      <c r="A110" s="163"/>
      <c r="B110" s="164"/>
      <c r="C110" s="164" t="s">
        <v>53</v>
      </c>
      <c r="D110" s="165"/>
      <c r="E110" s="165"/>
      <c r="F110" s="164"/>
      <c r="G110" s="166"/>
    </row>
    <row r="111" spans="1:7" ht="15" x14ac:dyDescent="0.2">
      <c r="A111" s="163"/>
      <c r="B111" s="164"/>
      <c r="C111" s="164" t="s">
        <v>108</v>
      </c>
      <c r="D111" s="165"/>
      <c r="E111" s="165"/>
      <c r="F111" s="164"/>
      <c r="G111" s="166"/>
    </row>
    <row r="112" spans="1:7" ht="30" x14ac:dyDescent="0.2">
      <c r="A112" s="163"/>
      <c r="B112" s="164"/>
      <c r="C112" s="164" t="s">
        <v>109</v>
      </c>
      <c r="D112" s="165"/>
      <c r="E112" s="165"/>
      <c r="F112" s="164"/>
      <c r="G112" s="166"/>
    </row>
    <row r="113" spans="1:7" ht="15" x14ac:dyDescent="0.2">
      <c r="A113" s="163"/>
      <c r="B113" s="164"/>
      <c r="C113" s="164" t="s">
        <v>65</v>
      </c>
      <c r="D113" s="165"/>
      <c r="E113" s="165"/>
      <c r="F113" s="164"/>
      <c r="G113" s="166"/>
    </row>
    <row r="114" spans="1:7" ht="15" x14ac:dyDescent="0.2">
      <c r="A114" s="163"/>
      <c r="B114" s="164"/>
      <c r="C114" s="164" t="s">
        <v>58</v>
      </c>
      <c r="D114" s="165"/>
      <c r="E114" s="165"/>
      <c r="F114" s="164"/>
      <c r="G114" s="166"/>
    </row>
    <row r="115" spans="1:7" ht="15" x14ac:dyDescent="0.2">
      <c r="A115" s="163"/>
      <c r="B115" s="164"/>
      <c r="C115" s="164"/>
      <c r="D115" s="165"/>
      <c r="E115" s="165"/>
      <c r="F115" s="164"/>
      <c r="G115" s="166"/>
    </row>
    <row r="116" spans="1:7" ht="15" x14ac:dyDescent="0.2">
      <c r="A116" s="163"/>
      <c r="B116" s="164"/>
      <c r="C116" s="164" t="s">
        <v>173</v>
      </c>
      <c r="D116" s="165"/>
      <c r="E116" s="165"/>
      <c r="F116" s="164"/>
      <c r="G116" s="166"/>
    </row>
    <row r="117" spans="1:7" ht="15" x14ac:dyDescent="0.2">
      <c r="A117" s="163"/>
      <c r="B117" s="164"/>
      <c r="C117" s="29"/>
      <c r="D117" s="165"/>
      <c r="E117" s="165"/>
      <c r="F117" s="164"/>
      <c r="G117" s="166"/>
    </row>
    <row r="118" spans="1:7" ht="15" x14ac:dyDescent="0.2">
      <c r="A118" s="179"/>
      <c r="B118" s="68"/>
      <c r="C118" s="68"/>
      <c r="D118" s="180" t="s">
        <v>20</v>
      </c>
      <c r="E118" s="181">
        <v>1</v>
      </c>
      <c r="F118" s="83"/>
      <c r="G118" s="101">
        <f t="shared" ref="G118" si="5">ROUND(E118*F118,2)</f>
        <v>0</v>
      </c>
    </row>
    <row r="119" spans="1:7" x14ac:dyDescent="0.2">
      <c r="A119" s="117"/>
      <c r="B119" s="29"/>
      <c r="C119" s="29"/>
      <c r="D119" s="119"/>
      <c r="F119" s="29"/>
      <c r="G119" s="182"/>
    </row>
    <row r="120" spans="1:7" ht="45.75" x14ac:dyDescent="0.2">
      <c r="A120" s="183"/>
      <c r="B120" s="158" t="s">
        <v>90</v>
      </c>
      <c r="C120" s="158" t="s">
        <v>73</v>
      </c>
      <c r="D120" s="184"/>
      <c r="E120" s="184"/>
      <c r="F120" s="158"/>
      <c r="G120" s="185"/>
    </row>
    <row r="121" spans="1:7" ht="15" x14ac:dyDescent="0.2">
      <c r="A121" s="117"/>
      <c r="B121" s="29"/>
      <c r="C121" s="164" t="s">
        <v>70</v>
      </c>
      <c r="D121" s="165" t="s">
        <v>21</v>
      </c>
      <c r="E121" s="186">
        <v>15</v>
      </c>
      <c r="F121" s="107"/>
      <c r="G121" s="108">
        <f t="shared" ref="G121:G122" si="6">ROUND(E121*F121,2)</f>
        <v>0</v>
      </c>
    </row>
    <row r="122" spans="1:7" ht="15" x14ac:dyDescent="0.2">
      <c r="A122" s="187"/>
      <c r="B122" s="172"/>
      <c r="C122" s="169" t="s">
        <v>133</v>
      </c>
      <c r="D122" s="170" t="s">
        <v>21</v>
      </c>
      <c r="E122" s="173">
        <v>15</v>
      </c>
      <c r="F122" s="109"/>
      <c r="G122" s="110">
        <f t="shared" si="6"/>
        <v>0</v>
      </c>
    </row>
    <row r="123" spans="1:7" ht="15" x14ac:dyDescent="0.2">
      <c r="A123" s="188"/>
      <c r="B123" s="189"/>
      <c r="C123" s="68"/>
      <c r="D123" s="180"/>
      <c r="E123" s="180"/>
      <c r="F123" s="189"/>
      <c r="G123" s="190"/>
    </row>
    <row r="124" spans="1:7" ht="30.75" x14ac:dyDescent="0.2">
      <c r="A124" s="117"/>
      <c r="B124" s="152" t="s">
        <v>91</v>
      </c>
      <c r="C124" s="152" t="s">
        <v>159</v>
      </c>
      <c r="D124" s="191"/>
      <c r="E124" s="191"/>
      <c r="F124" s="29"/>
      <c r="G124" s="166"/>
    </row>
    <row r="125" spans="1:7" ht="15.75" x14ac:dyDescent="0.2">
      <c r="A125" s="187"/>
      <c r="B125" s="172"/>
      <c r="C125" s="169" t="s">
        <v>160</v>
      </c>
      <c r="D125" s="170" t="s">
        <v>21</v>
      </c>
      <c r="E125" s="173">
        <v>5</v>
      </c>
      <c r="F125" s="109"/>
      <c r="G125" s="110">
        <f t="shared" ref="G125" si="7">ROUND(E125*F125,2)</f>
        <v>0</v>
      </c>
    </row>
    <row r="126" spans="1:7" x14ac:dyDescent="0.2">
      <c r="A126" s="117"/>
      <c r="B126" s="29"/>
      <c r="C126" s="29"/>
      <c r="D126" s="119"/>
      <c r="F126" s="29"/>
      <c r="G126" s="182"/>
    </row>
    <row r="127" spans="1:7" ht="15.75" x14ac:dyDescent="0.2">
      <c r="A127" s="183"/>
      <c r="B127" s="158" t="s">
        <v>161</v>
      </c>
      <c r="C127" s="192" t="s">
        <v>82</v>
      </c>
      <c r="D127" s="184"/>
      <c r="E127" s="184"/>
      <c r="F127" s="158"/>
      <c r="G127" s="185"/>
    </row>
    <row r="128" spans="1:7" ht="15" x14ac:dyDescent="0.2">
      <c r="A128" s="117"/>
      <c r="B128" s="29"/>
      <c r="C128" s="164" t="s">
        <v>78</v>
      </c>
      <c r="D128" s="119"/>
      <c r="F128" s="29"/>
      <c r="G128" s="182"/>
    </row>
    <row r="129" spans="1:7" ht="15" x14ac:dyDescent="0.2">
      <c r="A129" s="117"/>
      <c r="B129" s="29"/>
      <c r="C129" s="164" t="s">
        <v>79</v>
      </c>
      <c r="D129" s="119"/>
      <c r="F129" s="29"/>
      <c r="G129" s="182"/>
    </row>
    <row r="130" spans="1:7" ht="15" x14ac:dyDescent="0.2">
      <c r="A130" s="117"/>
      <c r="B130" s="29"/>
      <c r="C130" s="164" t="s">
        <v>80</v>
      </c>
      <c r="D130" s="119"/>
      <c r="F130" s="29"/>
      <c r="G130" s="182"/>
    </row>
    <row r="131" spans="1:7" ht="15" x14ac:dyDescent="0.2">
      <c r="A131" s="187"/>
      <c r="B131" s="172"/>
      <c r="C131" s="169" t="s">
        <v>81</v>
      </c>
      <c r="D131" s="193"/>
      <c r="E131" s="193"/>
      <c r="F131" s="172"/>
      <c r="G131" s="194"/>
    </row>
    <row r="132" spans="1:7" ht="15" x14ac:dyDescent="0.2">
      <c r="A132" s="188"/>
      <c r="B132" s="189"/>
      <c r="C132" s="189"/>
      <c r="D132" s="180" t="s">
        <v>20</v>
      </c>
      <c r="E132" s="173">
        <v>1</v>
      </c>
      <c r="F132" s="83"/>
      <c r="G132" s="101">
        <f t="shared" ref="G132" si="8">ROUND(E132*F132,2)</f>
        <v>0</v>
      </c>
    </row>
    <row r="133" spans="1:7" ht="15" x14ac:dyDescent="0.2">
      <c r="A133" s="117"/>
      <c r="B133" s="29"/>
      <c r="C133" s="29"/>
      <c r="D133" s="165"/>
      <c r="E133" s="165"/>
      <c r="F133" s="29"/>
      <c r="G133" s="182"/>
    </row>
    <row r="134" spans="1:7" ht="15.75" x14ac:dyDescent="0.2">
      <c r="A134" s="183"/>
      <c r="B134" s="158" t="s">
        <v>162</v>
      </c>
      <c r="C134" s="192" t="s">
        <v>87</v>
      </c>
      <c r="D134" s="184"/>
      <c r="E134" s="184"/>
      <c r="F134" s="158"/>
      <c r="G134" s="185"/>
    </row>
    <row r="135" spans="1:7" ht="15" x14ac:dyDescent="0.2">
      <c r="A135" s="117"/>
      <c r="B135" s="29"/>
      <c r="C135" s="164" t="s">
        <v>83</v>
      </c>
      <c r="D135" s="119"/>
      <c r="F135" s="29"/>
      <c r="G135" s="182"/>
    </row>
    <row r="136" spans="1:7" ht="15" x14ac:dyDescent="0.2">
      <c r="A136" s="117"/>
      <c r="B136" s="29"/>
      <c r="C136" s="164" t="s">
        <v>84</v>
      </c>
      <c r="D136" s="119"/>
      <c r="F136" s="29"/>
      <c r="G136" s="182"/>
    </row>
    <row r="137" spans="1:7" ht="15" x14ac:dyDescent="0.2">
      <c r="A137" s="117"/>
      <c r="B137" s="29"/>
      <c r="C137" s="164" t="s">
        <v>85</v>
      </c>
      <c r="D137" s="119"/>
      <c r="F137" s="29"/>
      <c r="G137" s="182"/>
    </row>
    <row r="138" spans="1:7" ht="15" x14ac:dyDescent="0.2">
      <c r="A138" s="187"/>
      <c r="B138" s="172"/>
      <c r="C138" s="169" t="s">
        <v>86</v>
      </c>
      <c r="D138" s="193"/>
      <c r="E138" s="193"/>
      <c r="F138" s="172"/>
      <c r="G138" s="194"/>
    </row>
    <row r="139" spans="1:7" ht="15" x14ac:dyDescent="0.2">
      <c r="A139" s="188"/>
      <c r="B139" s="189"/>
      <c r="C139" s="189"/>
      <c r="D139" s="180" t="s">
        <v>20</v>
      </c>
      <c r="E139" s="173">
        <v>1</v>
      </c>
      <c r="F139" s="83"/>
      <c r="G139" s="101">
        <f t="shared" ref="G139" si="9">ROUND(E139*F139,2)</f>
        <v>0</v>
      </c>
    </row>
    <row r="140" spans="1:7" ht="13.5" thickBot="1" x14ac:dyDescent="0.25">
      <c r="A140" s="202"/>
      <c r="B140" s="203"/>
      <c r="C140" s="203"/>
      <c r="D140" s="204"/>
      <c r="E140" s="204"/>
      <c r="F140" s="203"/>
      <c r="G140" s="205"/>
    </row>
    <row r="141" spans="1:7" ht="17.25" thickTop="1" thickBot="1" x14ac:dyDescent="0.25">
      <c r="A141" s="145"/>
      <c r="B141" s="146" t="s">
        <v>72</v>
      </c>
      <c r="C141" s="147" t="s">
        <v>41</v>
      </c>
      <c r="D141" s="148"/>
      <c r="E141" s="148"/>
      <c r="F141" s="149"/>
      <c r="G141" s="150"/>
    </row>
    <row r="142" spans="1:7" ht="16.5" thickTop="1" x14ac:dyDescent="0.2">
      <c r="A142" s="151"/>
      <c r="B142" s="152"/>
      <c r="C142" s="153"/>
      <c r="D142" s="154"/>
      <c r="E142" s="154"/>
      <c r="F142" s="155"/>
      <c r="G142" s="156"/>
    </row>
    <row r="143" spans="1:7" ht="15.75" x14ac:dyDescent="0.2">
      <c r="A143" s="157"/>
      <c r="B143" s="158" t="s">
        <v>110</v>
      </c>
      <c r="C143" s="159" t="s">
        <v>168</v>
      </c>
      <c r="D143" s="160"/>
      <c r="E143" s="160"/>
      <c r="F143" s="161"/>
      <c r="G143" s="162"/>
    </row>
    <row r="144" spans="1:7" ht="75" x14ac:dyDescent="0.2">
      <c r="A144" s="163"/>
      <c r="B144" s="164"/>
      <c r="C144" s="164" t="s">
        <v>114</v>
      </c>
      <c r="D144" s="165"/>
      <c r="E144" s="165"/>
      <c r="F144" s="164"/>
      <c r="G144" s="166"/>
    </row>
    <row r="145" spans="1:7" ht="15" x14ac:dyDescent="0.2">
      <c r="A145" s="163"/>
      <c r="B145" s="164"/>
      <c r="C145" s="164" t="s">
        <v>104</v>
      </c>
      <c r="D145" s="165"/>
      <c r="E145" s="165"/>
      <c r="F145" s="164"/>
      <c r="G145" s="166"/>
    </row>
    <row r="146" spans="1:7" ht="15" x14ac:dyDescent="0.2">
      <c r="A146" s="163"/>
      <c r="B146" s="164"/>
      <c r="C146" s="164" t="s">
        <v>47</v>
      </c>
      <c r="D146" s="165"/>
      <c r="E146" s="165"/>
      <c r="F146" s="164"/>
      <c r="G146" s="166"/>
    </row>
    <row r="147" spans="1:7" ht="15" x14ac:dyDescent="0.2">
      <c r="A147" s="163"/>
      <c r="B147" s="164"/>
      <c r="C147" s="164" t="s">
        <v>48</v>
      </c>
      <c r="D147" s="165"/>
      <c r="E147" s="165"/>
      <c r="F147" s="164"/>
      <c r="G147" s="166"/>
    </row>
    <row r="148" spans="1:7" ht="30" x14ac:dyDescent="0.2">
      <c r="A148" s="163"/>
      <c r="B148" s="164"/>
      <c r="C148" s="164" t="s">
        <v>105</v>
      </c>
      <c r="D148" s="165"/>
      <c r="E148" s="165"/>
      <c r="F148" s="164"/>
      <c r="G148" s="166"/>
    </row>
    <row r="149" spans="1:7" ht="15" x14ac:dyDescent="0.2">
      <c r="A149" s="163"/>
      <c r="B149" s="164"/>
      <c r="C149" s="164" t="s">
        <v>106</v>
      </c>
      <c r="D149" s="165"/>
      <c r="E149" s="165"/>
      <c r="F149" s="164"/>
      <c r="G149" s="166"/>
    </row>
    <row r="150" spans="1:7" ht="30" x14ac:dyDescent="0.2">
      <c r="A150" s="163"/>
      <c r="B150" s="164"/>
      <c r="C150" s="164" t="s">
        <v>115</v>
      </c>
      <c r="D150" s="165"/>
      <c r="E150" s="165"/>
      <c r="F150" s="164"/>
      <c r="G150" s="166"/>
    </row>
    <row r="151" spans="1:7" ht="15" x14ac:dyDescent="0.2">
      <c r="A151" s="163"/>
      <c r="B151" s="164"/>
      <c r="C151" s="164" t="s">
        <v>116</v>
      </c>
      <c r="D151" s="165"/>
      <c r="E151" s="165"/>
      <c r="F151" s="164"/>
      <c r="G151" s="166"/>
    </row>
    <row r="152" spans="1:7" ht="30" x14ac:dyDescent="0.2">
      <c r="A152" s="163"/>
      <c r="B152" s="164"/>
      <c r="C152" s="164" t="s">
        <v>117</v>
      </c>
      <c r="D152" s="165"/>
      <c r="E152" s="165"/>
      <c r="F152" s="164"/>
      <c r="G152" s="166"/>
    </row>
    <row r="153" spans="1:7" ht="15" x14ac:dyDescent="0.2">
      <c r="A153" s="163"/>
      <c r="B153" s="164"/>
      <c r="C153" s="164" t="s">
        <v>51</v>
      </c>
      <c r="D153" s="165"/>
      <c r="E153" s="165"/>
      <c r="F153" s="164"/>
      <c r="G153" s="166"/>
    </row>
    <row r="154" spans="1:7" ht="30" x14ac:dyDescent="0.2">
      <c r="A154" s="163"/>
      <c r="B154" s="164"/>
      <c r="C154" s="164" t="s">
        <v>107</v>
      </c>
      <c r="D154" s="165"/>
      <c r="E154" s="165"/>
      <c r="F154" s="164"/>
      <c r="G154" s="166"/>
    </row>
    <row r="155" spans="1:7" ht="15" x14ac:dyDescent="0.2">
      <c r="A155" s="163"/>
      <c r="B155" s="164"/>
      <c r="C155" s="164"/>
      <c r="D155" s="165"/>
      <c r="E155" s="165"/>
      <c r="F155" s="164"/>
      <c r="G155" s="166"/>
    </row>
    <row r="156" spans="1:7" ht="15" x14ac:dyDescent="0.2">
      <c r="A156" s="163"/>
      <c r="B156" s="164"/>
      <c r="C156" s="164" t="s">
        <v>53</v>
      </c>
      <c r="D156" s="165"/>
      <c r="E156" s="165"/>
      <c r="F156" s="164"/>
      <c r="G156" s="166"/>
    </row>
    <row r="157" spans="1:7" ht="30" x14ac:dyDescent="0.2">
      <c r="A157" s="163"/>
      <c r="B157" s="164"/>
      <c r="C157" s="164" t="s">
        <v>118</v>
      </c>
      <c r="D157" s="165"/>
      <c r="E157" s="165"/>
      <c r="F157" s="164"/>
      <c r="G157" s="166"/>
    </row>
    <row r="158" spans="1:7" ht="30" x14ac:dyDescent="0.2">
      <c r="A158" s="163"/>
      <c r="B158" s="164"/>
      <c r="C158" s="164" t="s">
        <v>119</v>
      </c>
      <c r="D158" s="165"/>
      <c r="E158" s="165"/>
      <c r="F158" s="164"/>
      <c r="G158" s="166"/>
    </row>
    <row r="159" spans="1:7" ht="30" x14ac:dyDescent="0.2">
      <c r="A159" s="163"/>
      <c r="B159" s="164"/>
      <c r="C159" s="164" t="s">
        <v>120</v>
      </c>
      <c r="D159" s="165"/>
      <c r="E159" s="165"/>
      <c r="F159" s="164"/>
      <c r="G159" s="166"/>
    </row>
    <row r="160" spans="1:7" ht="15" x14ac:dyDescent="0.2">
      <c r="A160" s="163"/>
      <c r="B160" s="164"/>
      <c r="C160" s="164" t="s">
        <v>121</v>
      </c>
      <c r="D160" s="165"/>
      <c r="E160" s="165"/>
      <c r="F160" s="164"/>
      <c r="G160" s="166"/>
    </row>
    <row r="161" spans="1:7" ht="15" x14ac:dyDescent="0.2">
      <c r="A161" s="163"/>
      <c r="B161" s="164"/>
      <c r="C161" s="164" t="s">
        <v>58</v>
      </c>
      <c r="D161" s="165"/>
      <c r="E161" s="165"/>
      <c r="F161" s="164"/>
      <c r="G161" s="166"/>
    </row>
    <row r="162" spans="1:7" ht="15" x14ac:dyDescent="0.2">
      <c r="A162" s="163"/>
      <c r="B162" s="164"/>
      <c r="C162" s="164"/>
      <c r="D162" s="165"/>
      <c r="E162" s="165"/>
      <c r="F162" s="164"/>
      <c r="G162" s="166"/>
    </row>
    <row r="163" spans="1:7" ht="15" x14ac:dyDescent="0.2">
      <c r="A163" s="163"/>
      <c r="B163" s="164"/>
      <c r="C163" s="164" t="s">
        <v>174</v>
      </c>
      <c r="D163" s="165"/>
      <c r="E163" s="165"/>
      <c r="F163" s="164"/>
      <c r="G163" s="166"/>
    </row>
    <row r="164" spans="1:7" ht="15" x14ac:dyDescent="0.2">
      <c r="A164" s="163"/>
      <c r="B164" s="164"/>
      <c r="C164" s="29"/>
      <c r="D164" s="165"/>
      <c r="E164" s="165"/>
      <c r="F164" s="164"/>
      <c r="G164" s="166"/>
    </row>
    <row r="165" spans="1:7" ht="15" x14ac:dyDescent="0.2">
      <c r="A165" s="199"/>
      <c r="B165" s="200"/>
      <c r="C165" s="200"/>
      <c r="D165" s="201" t="s">
        <v>20</v>
      </c>
      <c r="E165" s="181">
        <v>1</v>
      </c>
      <c r="F165" s="83"/>
      <c r="G165" s="101">
        <f t="shared" ref="G165" si="10">ROUND(E165*F165,2)</f>
        <v>0</v>
      </c>
    </row>
    <row r="166" spans="1:7" ht="15" x14ac:dyDescent="0.2">
      <c r="A166" s="174"/>
      <c r="B166" s="175"/>
      <c r="C166" s="175"/>
      <c r="D166" s="176"/>
      <c r="E166" s="177"/>
      <c r="F166" s="164"/>
      <c r="G166" s="178"/>
    </row>
    <row r="167" spans="1:7" ht="15.75" x14ac:dyDescent="0.2">
      <c r="A167" s="157"/>
      <c r="B167" s="158" t="s">
        <v>111</v>
      </c>
      <c r="C167" s="159" t="s">
        <v>170</v>
      </c>
      <c r="D167" s="160"/>
      <c r="E167" s="160"/>
      <c r="F167" s="161"/>
      <c r="G167" s="162"/>
    </row>
    <row r="168" spans="1:7" ht="90" x14ac:dyDescent="0.2">
      <c r="A168" s="163"/>
      <c r="B168" s="164"/>
      <c r="C168" s="164" t="s">
        <v>122</v>
      </c>
      <c r="D168" s="165"/>
      <c r="E168" s="165"/>
      <c r="F168" s="164"/>
      <c r="G168" s="166"/>
    </row>
    <row r="169" spans="1:7" ht="15" x14ac:dyDescent="0.2">
      <c r="A169" s="163"/>
      <c r="B169" s="164"/>
      <c r="C169" s="164"/>
      <c r="D169" s="165"/>
      <c r="E169" s="165"/>
      <c r="F169" s="164"/>
      <c r="G169" s="166"/>
    </row>
    <row r="170" spans="1:7" ht="15" x14ac:dyDescent="0.2">
      <c r="A170" s="163"/>
      <c r="B170" s="164"/>
      <c r="C170" s="164" t="s">
        <v>53</v>
      </c>
      <c r="D170" s="165"/>
      <c r="E170" s="165"/>
      <c r="F170" s="164"/>
      <c r="G170" s="166"/>
    </row>
    <row r="171" spans="1:7" ht="30" x14ac:dyDescent="0.2">
      <c r="A171" s="163"/>
      <c r="B171" s="164"/>
      <c r="C171" s="164" t="s">
        <v>118</v>
      </c>
      <c r="D171" s="165"/>
      <c r="E171" s="165"/>
      <c r="F171" s="164"/>
      <c r="G171" s="166"/>
    </row>
    <row r="172" spans="1:7" ht="15" x14ac:dyDescent="0.2">
      <c r="A172" s="163"/>
      <c r="B172" s="164"/>
      <c r="C172" s="164" t="s">
        <v>123</v>
      </c>
      <c r="D172" s="165"/>
      <c r="E172" s="165"/>
      <c r="F172" s="164"/>
      <c r="G172" s="166"/>
    </row>
    <row r="173" spans="1:7" ht="15" x14ac:dyDescent="0.2">
      <c r="A173" s="163"/>
      <c r="B173" s="164"/>
      <c r="C173" s="164" t="s">
        <v>124</v>
      </c>
      <c r="D173" s="165"/>
      <c r="E173" s="165"/>
      <c r="F173" s="164"/>
      <c r="G173" s="166"/>
    </row>
    <row r="174" spans="1:7" ht="15" x14ac:dyDescent="0.2">
      <c r="A174" s="163"/>
      <c r="B174" s="164"/>
      <c r="C174" s="164" t="s">
        <v>125</v>
      </c>
      <c r="D174" s="165"/>
      <c r="E174" s="165"/>
      <c r="F174" s="164"/>
      <c r="G174" s="166"/>
    </row>
    <row r="175" spans="1:7" ht="15" x14ac:dyDescent="0.2">
      <c r="A175" s="163"/>
      <c r="B175" s="164"/>
      <c r="C175" s="164" t="s">
        <v>126</v>
      </c>
      <c r="D175" s="165"/>
      <c r="E175" s="165"/>
      <c r="F175" s="164"/>
      <c r="G175" s="166"/>
    </row>
    <row r="176" spans="1:7" ht="15" x14ac:dyDescent="0.2">
      <c r="A176" s="163"/>
      <c r="B176" s="164"/>
      <c r="C176" s="164" t="s">
        <v>127</v>
      </c>
      <c r="D176" s="165"/>
      <c r="E176" s="165"/>
      <c r="F176" s="164"/>
      <c r="G176" s="166"/>
    </row>
    <row r="177" spans="1:7" ht="15" x14ac:dyDescent="0.2">
      <c r="A177" s="163"/>
      <c r="B177" s="164"/>
      <c r="C177" s="164" t="s">
        <v>128</v>
      </c>
      <c r="D177" s="165"/>
      <c r="E177" s="165"/>
      <c r="F177" s="164"/>
      <c r="G177" s="166"/>
    </row>
    <row r="178" spans="1:7" ht="15" x14ac:dyDescent="0.2">
      <c r="A178" s="163"/>
      <c r="B178" s="164"/>
      <c r="C178" s="164" t="s">
        <v>66</v>
      </c>
      <c r="D178" s="165"/>
      <c r="E178" s="165"/>
      <c r="F178" s="164"/>
      <c r="G178" s="166"/>
    </row>
    <row r="179" spans="1:7" ht="15" x14ac:dyDescent="0.2">
      <c r="A179" s="163"/>
      <c r="B179" s="164"/>
      <c r="C179" s="164" t="s">
        <v>129</v>
      </c>
      <c r="D179" s="165"/>
      <c r="E179" s="165"/>
      <c r="F179" s="164"/>
      <c r="G179" s="166"/>
    </row>
    <row r="180" spans="1:7" ht="15" x14ac:dyDescent="0.2">
      <c r="A180" s="163"/>
      <c r="B180" s="164"/>
      <c r="C180" s="164" t="s">
        <v>130</v>
      </c>
      <c r="D180" s="165"/>
      <c r="E180" s="165"/>
      <c r="F180" s="164"/>
      <c r="G180" s="166"/>
    </row>
    <row r="181" spans="1:7" ht="18" customHeight="1" x14ac:dyDescent="0.2">
      <c r="A181" s="163"/>
      <c r="B181" s="164"/>
      <c r="C181" s="164" t="s">
        <v>131</v>
      </c>
      <c r="D181" s="165"/>
      <c r="E181" s="165"/>
      <c r="F181" s="164"/>
      <c r="G181" s="166"/>
    </row>
    <row r="182" spans="1:7" ht="18" customHeight="1" x14ac:dyDescent="0.2">
      <c r="A182" s="163"/>
      <c r="B182" s="164"/>
      <c r="C182" s="164"/>
      <c r="D182" s="165"/>
      <c r="E182" s="165"/>
      <c r="F182" s="164"/>
      <c r="G182" s="166"/>
    </row>
    <row r="183" spans="1:7" ht="15" x14ac:dyDescent="0.2">
      <c r="A183" s="163"/>
      <c r="B183" s="164"/>
      <c r="C183" s="164" t="s">
        <v>175</v>
      </c>
      <c r="D183" s="165"/>
      <c r="E183" s="165"/>
      <c r="F183" s="164"/>
      <c r="G183" s="166"/>
    </row>
    <row r="184" spans="1:7" ht="15" x14ac:dyDescent="0.2">
      <c r="A184" s="163"/>
      <c r="B184" s="164"/>
      <c r="C184" s="164"/>
      <c r="D184" s="165"/>
      <c r="E184" s="165"/>
      <c r="F184" s="164"/>
      <c r="G184" s="166"/>
    </row>
    <row r="185" spans="1:7" ht="15" x14ac:dyDescent="0.2">
      <c r="A185" s="179"/>
      <c r="B185" s="68"/>
      <c r="C185" s="68"/>
      <c r="D185" s="180" t="s">
        <v>20</v>
      </c>
      <c r="E185" s="181">
        <v>1</v>
      </c>
      <c r="F185" s="83"/>
      <c r="G185" s="101">
        <f t="shared" ref="G185" si="11">ROUND(E185*F185,2)</f>
        <v>0</v>
      </c>
    </row>
    <row r="186" spans="1:7" x14ac:dyDescent="0.2">
      <c r="A186" s="117"/>
      <c r="B186" s="29"/>
      <c r="C186" s="29"/>
      <c r="D186" s="119"/>
      <c r="F186" s="29"/>
      <c r="G186" s="182"/>
    </row>
    <row r="187" spans="1:7" ht="45.75" x14ac:dyDescent="0.2">
      <c r="A187" s="183"/>
      <c r="B187" s="158" t="s">
        <v>112</v>
      </c>
      <c r="C187" s="158" t="s">
        <v>73</v>
      </c>
      <c r="D187" s="184"/>
      <c r="E187" s="184"/>
      <c r="F187" s="158"/>
      <c r="G187" s="185"/>
    </row>
    <row r="188" spans="1:7" ht="15" x14ac:dyDescent="0.2">
      <c r="A188" s="117"/>
      <c r="B188" s="29"/>
      <c r="C188" s="164" t="s">
        <v>70</v>
      </c>
      <c r="D188" s="165" t="s">
        <v>21</v>
      </c>
      <c r="E188" s="186">
        <v>15</v>
      </c>
      <c r="F188" s="107"/>
      <c r="G188" s="108">
        <f t="shared" ref="G188:G189" si="12">ROUND(E188*F188,2)</f>
        <v>0</v>
      </c>
    </row>
    <row r="189" spans="1:7" ht="15" x14ac:dyDescent="0.2">
      <c r="A189" s="187"/>
      <c r="B189" s="172"/>
      <c r="C189" s="169" t="s">
        <v>132</v>
      </c>
      <c r="D189" s="170" t="s">
        <v>21</v>
      </c>
      <c r="E189" s="173">
        <v>15</v>
      </c>
      <c r="F189" s="109"/>
      <c r="G189" s="110">
        <f t="shared" si="12"/>
        <v>0</v>
      </c>
    </row>
    <row r="190" spans="1:7" ht="15" x14ac:dyDescent="0.2">
      <c r="A190" s="179"/>
      <c r="B190" s="68"/>
      <c r="C190" s="68"/>
      <c r="D190" s="180"/>
      <c r="E190" s="180"/>
      <c r="F190" s="68"/>
      <c r="G190" s="190"/>
    </row>
    <row r="191" spans="1:7" ht="30.75" x14ac:dyDescent="0.2">
      <c r="A191" s="117"/>
      <c r="B191" s="158" t="s">
        <v>113</v>
      </c>
      <c r="C191" s="152" t="s">
        <v>159</v>
      </c>
      <c r="D191" s="191"/>
      <c r="E191" s="191"/>
      <c r="F191" s="29"/>
      <c r="G191" s="166"/>
    </row>
    <row r="192" spans="1:7" ht="15.75" x14ac:dyDescent="0.2">
      <c r="A192" s="187"/>
      <c r="B192" s="172"/>
      <c r="C192" s="169" t="s">
        <v>160</v>
      </c>
      <c r="D192" s="170" t="s">
        <v>21</v>
      </c>
      <c r="E192" s="173">
        <v>2</v>
      </c>
      <c r="F192" s="109"/>
      <c r="G192" s="110">
        <f t="shared" ref="G192" si="13">ROUND(E192*F192,2)</f>
        <v>0</v>
      </c>
    </row>
    <row r="193" spans="1:7" x14ac:dyDescent="0.2">
      <c r="A193" s="117"/>
      <c r="B193" s="29"/>
      <c r="C193" s="29"/>
      <c r="D193" s="119"/>
      <c r="F193" s="29"/>
      <c r="G193" s="182"/>
    </row>
    <row r="194" spans="1:7" ht="15.75" x14ac:dyDescent="0.2">
      <c r="A194" s="183"/>
      <c r="B194" s="158" t="s">
        <v>157</v>
      </c>
      <c r="C194" s="192" t="s">
        <v>82</v>
      </c>
      <c r="D194" s="184"/>
      <c r="E194" s="184"/>
      <c r="F194" s="158"/>
      <c r="G194" s="185"/>
    </row>
    <row r="195" spans="1:7" ht="15" x14ac:dyDescent="0.2">
      <c r="A195" s="117"/>
      <c r="B195" s="29"/>
      <c r="C195" s="164" t="s">
        <v>78</v>
      </c>
      <c r="D195" s="119"/>
      <c r="F195" s="29"/>
      <c r="G195" s="182"/>
    </row>
    <row r="196" spans="1:7" ht="15" x14ac:dyDescent="0.2">
      <c r="A196" s="117"/>
      <c r="B196" s="29"/>
      <c r="C196" s="164" t="s">
        <v>79</v>
      </c>
      <c r="D196" s="119"/>
      <c r="F196" s="29"/>
      <c r="G196" s="182"/>
    </row>
    <row r="197" spans="1:7" ht="15" x14ac:dyDescent="0.2">
      <c r="A197" s="117"/>
      <c r="B197" s="29"/>
      <c r="C197" s="164" t="s">
        <v>80</v>
      </c>
      <c r="D197" s="119"/>
      <c r="F197" s="29"/>
      <c r="G197" s="182"/>
    </row>
    <row r="198" spans="1:7" ht="15" x14ac:dyDescent="0.2">
      <c r="A198" s="187"/>
      <c r="B198" s="172"/>
      <c r="C198" s="169" t="s">
        <v>81</v>
      </c>
      <c r="D198" s="193"/>
      <c r="E198" s="193"/>
      <c r="F198" s="172"/>
      <c r="G198" s="194"/>
    </row>
    <row r="199" spans="1:7" ht="15" x14ac:dyDescent="0.2">
      <c r="A199" s="188"/>
      <c r="B199" s="189"/>
      <c r="C199" s="189"/>
      <c r="D199" s="180" t="s">
        <v>20</v>
      </c>
      <c r="E199" s="173">
        <v>1</v>
      </c>
      <c r="F199" s="83"/>
      <c r="G199" s="101">
        <f t="shared" ref="G199" si="14">ROUND(E199*F199,2)</f>
        <v>0</v>
      </c>
    </row>
    <row r="200" spans="1:7" ht="15" x14ac:dyDescent="0.2">
      <c r="A200" s="117"/>
      <c r="B200" s="29"/>
      <c r="C200" s="29"/>
      <c r="D200" s="165"/>
      <c r="E200" s="165"/>
      <c r="F200" s="29"/>
      <c r="G200" s="182"/>
    </row>
    <row r="201" spans="1:7" ht="15.75" x14ac:dyDescent="0.2">
      <c r="A201" s="183"/>
      <c r="B201" s="158" t="s">
        <v>158</v>
      </c>
      <c r="C201" s="192" t="s">
        <v>87</v>
      </c>
      <c r="D201" s="184"/>
      <c r="E201" s="184"/>
      <c r="F201" s="158"/>
      <c r="G201" s="185"/>
    </row>
    <row r="202" spans="1:7" ht="15" x14ac:dyDescent="0.2">
      <c r="A202" s="117"/>
      <c r="B202" s="29"/>
      <c r="C202" s="164" t="s">
        <v>83</v>
      </c>
      <c r="D202" s="119"/>
      <c r="F202" s="29"/>
      <c r="G202" s="182"/>
    </row>
    <row r="203" spans="1:7" ht="15" x14ac:dyDescent="0.2">
      <c r="A203" s="117"/>
      <c r="B203" s="29"/>
      <c r="C203" s="164" t="s">
        <v>84</v>
      </c>
      <c r="D203" s="119"/>
      <c r="F203" s="29"/>
      <c r="G203" s="182"/>
    </row>
    <row r="204" spans="1:7" ht="15" x14ac:dyDescent="0.2">
      <c r="A204" s="117"/>
      <c r="B204" s="29"/>
      <c r="C204" s="164" t="s">
        <v>85</v>
      </c>
      <c r="D204" s="119"/>
      <c r="F204" s="29"/>
      <c r="G204" s="182"/>
    </row>
    <row r="205" spans="1:7" ht="15" x14ac:dyDescent="0.2">
      <c r="A205" s="187"/>
      <c r="B205" s="172"/>
      <c r="C205" s="169" t="s">
        <v>86</v>
      </c>
      <c r="D205" s="193"/>
      <c r="E205" s="193"/>
      <c r="F205" s="172"/>
      <c r="G205" s="194"/>
    </row>
    <row r="206" spans="1:7" ht="15" x14ac:dyDescent="0.2">
      <c r="A206" s="188"/>
      <c r="B206" s="189"/>
      <c r="C206" s="189"/>
      <c r="D206" s="180" t="s">
        <v>20</v>
      </c>
      <c r="E206" s="173">
        <v>1</v>
      </c>
      <c r="F206" s="83"/>
      <c r="G206" s="101">
        <f>ROUND(E206*F206,2)</f>
        <v>0</v>
      </c>
    </row>
    <row r="207" spans="1:7" s="196" customFormat="1" ht="15.75" thickBot="1" x14ac:dyDescent="0.25">
      <c r="A207" s="195"/>
      <c r="D207" s="206"/>
      <c r="E207" s="206"/>
      <c r="G207" s="207"/>
    </row>
    <row r="208" spans="1:7" s="136" customFormat="1" ht="16.5" thickTop="1" thickBot="1" x14ac:dyDescent="0.25">
      <c r="A208" s="208"/>
      <c r="B208" s="209" t="s">
        <v>134</v>
      </c>
      <c r="C208" s="210" t="s">
        <v>135</v>
      </c>
      <c r="D208" s="211" t="s">
        <v>12</v>
      </c>
      <c r="E208" s="212">
        <v>3</v>
      </c>
      <c r="F208" s="112"/>
      <c r="G208" s="111">
        <f>ROUND(SUM(G12:G206)*E208/100,2)</f>
        <v>0</v>
      </c>
    </row>
    <row r="209" spans="1:8" ht="16.5" thickTop="1" x14ac:dyDescent="0.2">
      <c r="A209" s="213"/>
      <c r="B209" s="214"/>
      <c r="C209" s="214"/>
      <c r="D209" s="215"/>
      <c r="E209" s="215"/>
      <c r="F209" s="214"/>
      <c r="G209" s="216"/>
    </row>
    <row r="210" spans="1:8" ht="16.5" thickBot="1" x14ac:dyDescent="0.25">
      <c r="A210" s="97"/>
      <c r="B210" s="71"/>
      <c r="C210" s="217"/>
      <c r="D210" s="218"/>
      <c r="E210" s="201"/>
      <c r="F210" s="68"/>
      <c r="G210" s="99"/>
    </row>
    <row r="211" spans="1:8" ht="19.5" thickBot="1" x14ac:dyDescent="0.35">
      <c r="A211" s="286" t="s">
        <v>16</v>
      </c>
      <c r="B211" s="287"/>
      <c r="C211" s="287"/>
      <c r="D211" s="287"/>
      <c r="E211" s="287"/>
      <c r="F211" s="287"/>
      <c r="G211" s="82">
        <f>SUM(G17:G210)</f>
        <v>0</v>
      </c>
      <c r="H211" s="94"/>
    </row>
  </sheetData>
  <sheetProtection algorithmName="SHA-512" hashValue="S+HLco9T8AhCuFUVtYCpmUE9i4IneysQvznx4HF0ivf1tn+AUTh4b6RkTCd0fdw9JTQxwDOOh5z/WY4/8b2Vzw==" saltValue="87srPaTrrEfgGejJFN2ylw==" spinCount="100000" sheet="1" objects="1" scenarios="1" formatRows="0" selectLockedCells="1"/>
  <mergeCells count="7">
    <mergeCell ref="A211:F211"/>
    <mergeCell ref="A4:C4"/>
    <mergeCell ref="B6:G6"/>
    <mergeCell ref="B7:G7"/>
    <mergeCell ref="B8:G8"/>
    <mergeCell ref="A10:B10"/>
    <mergeCell ref="A11:B11"/>
  </mergeCells>
  <conditionalFormatting sqref="F35">
    <cfRule type="containsBlanks" dxfId="28" priority="19">
      <formula>LEN(TRIM(F35))=0</formula>
    </cfRule>
  </conditionalFormatting>
  <conditionalFormatting sqref="F54">
    <cfRule type="containsBlanks" dxfId="27" priority="18">
      <formula>LEN(TRIM(F54))=0</formula>
    </cfRule>
  </conditionalFormatting>
  <conditionalFormatting sqref="F57:F58">
    <cfRule type="containsBlanks" dxfId="26" priority="17">
      <formula>LEN(TRIM(F57))=0</formula>
    </cfRule>
  </conditionalFormatting>
  <conditionalFormatting sqref="F61:F62">
    <cfRule type="containsBlanks" dxfId="25" priority="16">
      <formula>LEN(TRIM(F61))=0</formula>
    </cfRule>
  </conditionalFormatting>
  <conditionalFormatting sqref="F69">
    <cfRule type="containsBlanks" dxfId="24" priority="15">
      <formula>LEN(TRIM(F69))=0</formula>
    </cfRule>
  </conditionalFormatting>
  <conditionalFormatting sqref="F76">
    <cfRule type="containsBlanks" dxfId="23" priority="14">
      <formula>LEN(TRIM(F76))=0</formula>
    </cfRule>
  </conditionalFormatting>
  <conditionalFormatting sqref="F98">
    <cfRule type="containsBlanks" dxfId="22" priority="13">
      <formula>LEN(TRIM(F98))=0</formula>
    </cfRule>
  </conditionalFormatting>
  <conditionalFormatting sqref="F118">
    <cfRule type="containsBlanks" dxfId="21" priority="12">
      <formula>LEN(TRIM(F118))=0</formula>
    </cfRule>
  </conditionalFormatting>
  <conditionalFormatting sqref="F121:F122">
    <cfRule type="containsBlanks" dxfId="20" priority="11">
      <formula>LEN(TRIM(F121))=0</formula>
    </cfRule>
  </conditionalFormatting>
  <conditionalFormatting sqref="F125">
    <cfRule type="containsBlanks" dxfId="19" priority="10">
      <formula>LEN(TRIM(F125))=0</formula>
    </cfRule>
  </conditionalFormatting>
  <conditionalFormatting sqref="F132">
    <cfRule type="containsBlanks" dxfId="18" priority="9">
      <formula>LEN(TRIM(F132))=0</formula>
    </cfRule>
  </conditionalFormatting>
  <conditionalFormatting sqref="F139">
    <cfRule type="containsBlanks" dxfId="17" priority="8">
      <formula>LEN(TRIM(F139))=0</formula>
    </cfRule>
  </conditionalFormatting>
  <conditionalFormatting sqref="F165">
    <cfRule type="containsBlanks" dxfId="16" priority="7">
      <formula>LEN(TRIM(F165))=0</formula>
    </cfRule>
  </conditionalFormatting>
  <conditionalFormatting sqref="F185">
    <cfRule type="containsBlanks" dxfId="15" priority="6">
      <formula>LEN(TRIM(F185))=0</formula>
    </cfRule>
  </conditionalFormatting>
  <conditionalFormatting sqref="F188:F189">
    <cfRule type="containsBlanks" dxfId="14" priority="5">
      <formula>LEN(TRIM(F188))=0</formula>
    </cfRule>
  </conditionalFormatting>
  <conditionalFormatting sqref="F192">
    <cfRule type="containsBlanks" dxfId="13" priority="4">
      <formula>LEN(TRIM(F192))=0</formula>
    </cfRule>
  </conditionalFormatting>
  <conditionalFormatting sqref="F199">
    <cfRule type="containsBlanks" dxfId="12" priority="3">
      <formula>LEN(TRIM(F199))=0</formula>
    </cfRule>
  </conditionalFormatting>
  <conditionalFormatting sqref="F206">
    <cfRule type="containsBlanks" dxfId="11" priority="2">
      <formula>LEN(TRIM(F206))=0</formula>
    </cfRule>
  </conditionalFormatting>
  <dataValidations count="1">
    <dataValidation type="custom" allowBlank="1" showErrorMessage="1" errorTitle="Nepravilen vnos" error="Vrednost mora biti zaokrožena na dve decimalni mesti." sqref="F35 F54 F57:F58 F61:F62 F69 F76 F98 F118 F121:F122 F125 F132 F139 F165 F185 F188:F189 F192 F199 F206 F208" xr:uid="{60CC6FD5-D225-49B5-9744-C5E64E967DA9}">
      <formula1>F35*100=INT(F35*100)</formula1>
    </dataValidation>
  </dataValidations>
  <printOptions horizontalCentered="1"/>
  <pageMargins left="0.70866141732283472" right="0.70866141732283472" top="0.74803149606299213" bottom="1.1811023622047245" header="0.31496062992125984" footer="0.31496062992125984"/>
  <pageSetup paperSize="9" scale="61" fitToHeight="0" orientation="portrait" r:id="rId1"/>
  <headerFooter>
    <oddFooter>&amp;LObjekt:    RTP Lenart
Vsebina:    Stroškovnik
Št. načrta/mape: SIP593.1-PZI.NN
Datoteka:   &amp;F&amp;RRevizija: 0
Datum: maj 2025
Stran: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-0.499984740745262"/>
    <pageSetUpPr fitToPage="1"/>
  </sheetPr>
  <dimension ref="A1:G78"/>
  <sheetViews>
    <sheetView topLeftCell="A10" zoomScale="120" zoomScaleNormal="120" zoomScaleSheetLayoutView="100" zoomScalePageLayoutView="70" workbookViewId="0">
      <selection activeCell="F16" sqref="F16"/>
    </sheetView>
  </sheetViews>
  <sheetFormatPr defaultColWidth="9.140625" defaultRowHeight="12.75" x14ac:dyDescent="0.2"/>
  <cols>
    <col min="1" max="1" width="5.7109375" style="30" customWidth="1"/>
    <col min="2" max="2" width="7" style="31" customWidth="1"/>
    <col min="3" max="3" width="64" style="32" customWidth="1"/>
    <col min="4" max="4" width="9" style="118" customWidth="1"/>
    <col min="5" max="5" width="11.85546875" style="119" customWidth="1"/>
    <col min="6" max="6" width="18.28515625" style="33" customWidth="1"/>
    <col min="7" max="7" width="23.7109375" style="33" customWidth="1"/>
    <col min="8" max="16384" width="9.140625" style="29"/>
  </cols>
  <sheetData>
    <row r="1" spans="1:7" x14ac:dyDescent="0.2">
      <c r="A1" s="113"/>
      <c r="B1" s="24"/>
      <c r="C1" s="25"/>
      <c r="D1" s="114"/>
      <c r="E1" s="115"/>
      <c r="F1" s="26"/>
      <c r="G1" s="116"/>
    </row>
    <row r="2" spans="1:7" x14ac:dyDescent="0.2">
      <c r="A2" s="117"/>
      <c r="G2" s="120"/>
    </row>
    <row r="3" spans="1:7" x14ac:dyDescent="0.2">
      <c r="A3" s="117"/>
      <c r="G3" s="120"/>
    </row>
    <row r="4" spans="1:7" x14ac:dyDescent="0.2">
      <c r="A4" s="288"/>
      <c r="B4" s="275"/>
      <c r="C4" s="275"/>
      <c r="F4" s="36"/>
      <c r="G4" s="120"/>
    </row>
    <row r="5" spans="1:7" x14ac:dyDescent="0.2">
      <c r="A5" s="117"/>
      <c r="B5" s="37"/>
      <c r="C5" s="38"/>
      <c r="D5" s="121"/>
      <c r="E5" s="122"/>
      <c r="F5" s="39"/>
      <c r="G5" s="123"/>
    </row>
    <row r="6" spans="1:7" ht="19.5" x14ac:dyDescent="0.25">
      <c r="A6" s="124"/>
      <c r="B6" s="276" t="s">
        <v>25</v>
      </c>
      <c r="C6" s="276"/>
      <c r="D6" s="276"/>
      <c r="E6" s="276"/>
      <c r="F6" s="276"/>
      <c r="G6" s="289"/>
    </row>
    <row r="7" spans="1:7" ht="19.5" x14ac:dyDescent="0.25">
      <c r="A7" s="124"/>
      <c r="B7" s="291" t="s">
        <v>32</v>
      </c>
      <c r="C7" s="291"/>
      <c r="D7" s="291"/>
      <c r="E7" s="291"/>
      <c r="F7" s="291"/>
      <c r="G7" s="292"/>
    </row>
    <row r="8" spans="1:7" ht="18" x14ac:dyDescent="0.25">
      <c r="A8" s="125"/>
      <c r="B8" s="278"/>
      <c r="C8" s="278"/>
      <c r="D8" s="278"/>
      <c r="E8" s="278"/>
      <c r="F8" s="278"/>
      <c r="G8" s="290"/>
    </row>
    <row r="9" spans="1:7" ht="18.75" thickBot="1" x14ac:dyDescent="0.3">
      <c r="A9" s="126"/>
      <c r="B9" s="45"/>
      <c r="C9" s="46"/>
      <c r="D9" s="127"/>
      <c r="E9" s="127"/>
      <c r="F9" s="45"/>
      <c r="G9" s="128"/>
    </row>
    <row r="10" spans="1:7" s="34" customFormat="1" x14ac:dyDescent="0.2">
      <c r="A10" s="284" t="s">
        <v>4</v>
      </c>
      <c r="B10" s="281"/>
      <c r="C10" s="48" t="s">
        <v>1</v>
      </c>
      <c r="D10" s="49" t="s">
        <v>2</v>
      </c>
      <c r="E10" s="49" t="s">
        <v>10</v>
      </c>
      <c r="F10" s="49" t="s">
        <v>6</v>
      </c>
      <c r="G10" s="49" t="s">
        <v>8</v>
      </c>
    </row>
    <row r="11" spans="1:7" ht="13.5" thickBot="1" x14ac:dyDescent="0.25">
      <c r="A11" s="285" t="s">
        <v>3</v>
      </c>
      <c r="B11" s="283"/>
      <c r="C11" s="51"/>
      <c r="D11" s="52"/>
      <c r="E11" s="52" t="s">
        <v>5</v>
      </c>
      <c r="F11" s="52" t="s">
        <v>7</v>
      </c>
      <c r="G11" s="52" t="s">
        <v>9</v>
      </c>
    </row>
    <row r="12" spans="1:7" ht="15.75" x14ac:dyDescent="0.2">
      <c r="A12" s="95"/>
      <c r="B12" s="55"/>
      <c r="C12" s="56"/>
      <c r="D12" s="221"/>
      <c r="E12" s="222"/>
      <c r="F12" s="223"/>
      <c r="G12" s="96"/>
    </row>
    <row r="13" spans="1:7" ht="15.75" x14ac:dyDescent="0.2">
      <c r="A13" s="97"/>
      <c r="B13" s="130" t="s">
        <v>26</v>
      </c>
      <c r="C13" s="137" t="s">
        <v>32</v>
      </c>
      <c r="D13" s="221"/>
      <c r="E13" s="222"/>
      <c r="F13" s="223"/>
      <c r="G13" s="96"/>
    </row>
    <row r="14" spans="1:7" ht="15.75" x14ac:dyDescent="0.2">
      <c r="A14" s="224"/>
      <c r="B14" s="225"/>
      <c r="C14" s="226"/>
      <c r="D14" s="227"/>
      <c r="E14" s="227"/>
      <c r="F14" s="164"/>
      <c r="G14" s="178"/>
    </row>
    <row r="15" spans="1:7" ht="15.75" x14ac:dyDescent="0.2">
      <c r="A15" s="228"/>
      <c r="B15" s="229" t="s">
        <v>139</v>
      </c>
      <c r="C15" s="229" t="s">
        <v>140</v>
      </c>
      <c r="D15" s="230"/>
      <c r="E15" s="230"/>
      <c r="F15" s="229"/>
      <c r="G15" s="231"/>
    </row>
    <row r="16" spans="1:7" ht="15.75" x14ac:dyDescent="0.2">
      <c r="A16" s="232"/>
      <c r="B16" s="130"/>
      <c r="C16" s="130"/>
      <c r="D16" s="233" t="s">
        <v>20</v>
      </c>
      <c r="E16" s="234">
        <v>1</v>
      </c>
      <c r="F16" s="109"/>
      <c r="G16" s="110">
        <f>ROUND(E16*F16,2)</f>
        <v>0</v>
      </c>
    </row>
    <row r="17" spans="1:7" ht="15.75" x14ac:dyDescent="0.2">
      <c r="A17" s="235"/>
      <c r="B17" s="236"/>
      <c r="C17" s="236"/>
      <c r="D17" s="237"/>
      <c r="E17" s="237"/>
      <c r="F17" s="238"/>
      <c r="G17" s="239"/>
    </row>
    <row r="18" spans="1:7" ht="15.75" x14ac:dyDescent="0.2">
      <c r="A18" s="228"/>
      <c r="B18" s="229" t="s">
        <v>141</v>
      </c>
      <c r="C18" s="229" t="s">
        <v>142</v>
      </c>
      <c r="D18" s="230"/>
      <c r="E18" s="230"/>
      <c r="F18" s="229"/>
      <c r="G18" s="231"/>
    </row>
    <row r="19" spans="1:7" ht="15.75" x14ac:dyDescent="0.2">
      <c r="A19" s="232"/>
      <c r="B19" s="130"/>
      <c r="C19" s="130"/>
      <c r="D19" s="233" t="s">
        <v>20</v>
      </c>
      <c r="E19" s="234">
        <v>1</v>
      </c>
      <c r="F19" s="109"/>
      <c r="G19" s="110">
        <f>ROUND(E19*F19,2)</f>
        <v>0</v>
      </c>
    </row>
    <row r="20" spans="1:7" ht="15.75" x14ac:dyDescent="0.2">
      <c r="A20" s="235"/>
      <c r="B20" s="236"/>
      <c r="C20" s="236"/>
      <c r="D20" s="119"/>
      <c r="F20" s="29"/>
      <c r="G20" s="182"/>
    </row>
    <row r="21" spans="1:7" ht="15.75" x14ac:dyDescent="0.2">
      <c r="A21" s="228"/>
      <c r="B21" s="229" t="s">
        <v>146</v>
      </c>
      <c r="C21" s="229" t="s">
        <v>143</v>
      </c>
      <c r="D21" s="230"/>
      <c r="E21" s="230"/>
      <c r="F21" s="229"/>
      <c r="G21" s="231"/>
    </row>
    <row r="22" spans="1:7" ht="15.75" x14ac:dyDescent="0.2">
      <c r="A22" s="232"/>
      <c r="B22" s="130"/>
      <c r="C22" s="130"/>
      <c r="D22" s="233" t="s">
        <v>20</v>
      </c>
      <c r="E22" s="234">
        <v>1</v>
      </c>
      <c r="F22" s="109"/>
      <c r="G22" s="110">
        <f>ROUND(E22*F22,2)</f>
        <v>0</v>
      </c>
    </row>
    <row r="23" spans="1:7" ht="15.75" x14ac:dyDescent="0.2">
      <c r="A23" s="235"/>
      <c r="B23" s="236"/>
      <c r="C23" s="236"/>
      <c r="D23" s="119"/>
      <c r="F23" s="29"/>
      <c r="G23" s="182"/>
    </row>
    <row r="24" spans="1:7" ht="15.75" x14ac:dyDescent="0.2">
      <c r="A24" s="228"/>
      <c r="B24" s="229" t="s">
        <v>147</v>
      </c>
      <c r="C24" s="229" t="s">
        <v>144</v>
      </c>
      <c r="D24" s="230"/>
      <c r="E24" s="230"/>
      <c r="F24" s="229"/>
      <c r="G24" s="231"/>
    </row>
    <row r="25" spans="1:7" ht="15.75" x14ac:dyDescent="0.2">
      <c r="A25" s="232"/>
      <c r="B25" s="130"/>
      <c r="C25" s="130"/>
      <c r="D25" s="233" t="s">
        <v>20</v>
      </c>
      <c r="E25" s="234">
        <v>1</v>
      </c>
      <c r="F25" s="109"/>
      <c r="G25" s="110">
        <f>ROUND(E25*F25,2)</f>
        <v>0</v>
      </c>
    </row>
    <row r="26" spans="1:7" ht="15.75" x14ac:dyDescent="0.2">
      <c r="A26" s="235"/>
      <c r="B26" s="236"/>
      <c r="C26" s="236"/>
      <c r="D26" s="119"/>
      <c r="F26" s="29"/>
      <c r="G26" s="182"/>
    </row>
    <row r="27" spans="1:7" ht="15.75" x14ac:dyDescent="0.2">
      <c r="A27" s="228"/>
      <c r="B27" s="229" t="s">
        <v>148</v>
      </c>
      <c r="C27" s="229" t="s">
        <v>34</v>
      </c>
      <c r="D27" s="230"/>
      <c r="E27" s="230"/>
      <c r="F27" s="229"/>
      <c r="G27" s="231"/>
    </row>
    <row r="28" spans="1:7" ht="15.75" x14ac:dyDescent="0.2">
      <c r="A28" s="232"/>
      <c r="B28" s="130"/>
      <c r="C28" s="130"/>
      <c r="D28" s="233" t="s">
        <v>20</v>
      </c>
      <c r="E28" s="234">
        <v>1</v>
      </c>
      <c r="F28" s="109"/>
      <c r="G28" s="110">
        <f>ROUND(E28*F28,2)</f>
        <v>0</v>
      </c>
    </row>
    <row r="29" spans="1:7" ht="15.75" x14ac:dyDescent="0.2">
      <c r="A29" s="235"/>
      <c r="B29" s="236"/>
      <c r="C29" s="236"/>
      <c r="D29" s="119"/>
      <c r="F29" s="29"/>
      <c r="G29" s="182"/>
    </row>
    <row r="30" spans="1:7" ht="15.75" x14ac:dyDescent="0.2">
      <c r="A30" s="228"/>
      <c r="B30" s="229" t="s">
        <v>149</v>
      </c>
      <c r="C30" s="229" t="s">
        <v>33</v>
      </c>
      <c r="D30" s="230"/>
      <c r="E30" s="230"/>
      <c r="F30" s="229"/>
      <c r="G30" s="231"/>
    </row>
    <row r="31" spans="1:7" ht="15.75" x14ac:dyDescent="0.2">
      <c r="A31" s="232"/>
      <c r="B31" s="130"/>
      <c r="C31" s="130"/>
      <c r="D31" s="233" t="s">
        <v>20</v>
      </c>
      <c r="E31" s="234">
        <v>1</v>
      </c>
      <c r="F31" s="109"/>
      <c r="G31" s="110">
        <f>ROUND(E31*F31,2)</f>
        <v>0</v>
      </c>
    </row>
    <row r="32" spans="1:7" ht="15.75" x14ac:dyDescent="0.2">
      <c r="A32" s="235"/>
      <c r="B32" s="236"/>
      <c r="C32" s="236"/>
      <c r="D32" s="119"/>
      <c r="F32" s="29"/>
      <c r="G32" s="182"/>
    </row>
    <row r="33" spans="1:7" ht="15.75" x14ac:dyDescent="0.2">
      <c r="A33" s="228"/>
      <c r="B33" s="229" t="s">
        <v>150</v>
      </c>
      <c r="C33" s="229" t="s">
        <v>145</v>
      </c>
      <c r="D33" s="230"/>
      <c r="E33" s="230"/>
      <c r="F33" s="229"/>
      <c r="G33" s="231"/>
    </row>
    <row r="34" spans="1:7" ht="15.75" x14ac:dyDescent="0.2">
      <c r="A34" s="232"/>
      <c r="B34" s="130"/>
      <c r="C34" s="130"/>
      <c r="D34" s="233" t="s">
        <v>20</v>
      </c>
      <c r="E34" s="234">
        <v>1</v>
      </c>
      <c r="F34" s="109"/>
      <c r="G34" s="110">
        <f>ROUND(E34*F34,2)</f>
        <v>0</v>
      </c>
    </row>
    <row r="35" spans="1:7" ht="15.75" x14ac:dyDescent="0.2">
      <c r="A35" s="235"/>
      <c r="B35" s="236"/>
      <c r="C35" s="236"/>
      <c r="D35" s="119"/>
      <c r="F35" s="29"/>
      <c r="G35" s="182"/>
    </row>
    <row r="36" spans="1:7" ht="15.75" x14ac:dyDescent="0.2">
      <c r="A36" s="228"/>
      <c r="B36" s="229" t="s">
        <v>151</v>
      </c>
      <c r="C36" s="229" t="s">
        <v>35</v>
      </c>
      <c r="D36" s="230"/>
      <c r="E36" s="230"/>
      <c r="F36" s="229"/>
      <c r="G36" s="231"/>
    </row>
    <row r="37" spans="1:7" ht="15.75" x14ac:dyDescent="0.2">
      <c r="A37" s="232"/>
      <c r="B37" s="130"/>
      <c r="C37" s="130"/>
      <c r="D37" s="233" t="s">
        <v>20</v>
      </c>
      <c r="E37" s="234">
        <v>1</v>
      </c>
      <c r="F37" s="109"/>
      <c r="G37" s="110">
        <f>ROUND(E37*F37,2)</f>
        <v>0</v>
      </c>
    </row>
    <row r="38" spans="1:7" ht="15.75" x14ac:dyDescent="0.2">
      <c r="A38" s="235"/>
      <c r="B38" s="236"/>
      <c r="C38" s="236"/>
      <c r="D38" s="119"/>
      <c r="F38" s="29"/>
      <c r="G38" s="182"/>
    </row>
    <row r="39" spans="1:7" ht="15.75" x14ac:dyDescent="0.2">
      <c r="A39" s="228"/>
      <c r="B39" s="229" t="s">
        <v>152</v>
      </c>
      <c r="C39" s="229" t="s">
        <v>36</v>
      </c>
      <c r="D39" s="230"/>
      <c r="E39" s="230"/>
      <c r="F39" s="229"/>
      <c r="G39" s="231"/>
    </row>
    <row r="40" spans="1:7" ht="15.75" x14ac:dyDescent="0.2">
      <c r="A40" s="232"/>
      <c r="B40" s="130"/>
      <c r="C40" s="130"/>
      <c r="D40" s="233" t="s">
        <v>20</v>
      </c>
      <c r="E40" s="234">
        <v>1</v>
      </c>
      <c r="F40" s="109"/>
      <c r="G40" s="110">
        <f>ROUND(E40*F40,2)</f>
        <v>0</v>
      </c>
    </row>
    <row r="41" spans="1:7" ht="15.75" x14ac:dyDescent="0.2">
      <c r="A41" s="235"/>
      <c r="B41" s="236"/>
      <c r="C41" s="236"/>
      <c r="D41" s="119"/>
      <c r="F41" s="29"/>
      <c r="G41" s="182"/>
    </row>
    <row r="42" spans="1:7" ht="15.75" x14ac:dyDescent="0.2">
      <c r="A42" s="228"/>
      <c r="B42" s="229" t="s">
        <v>153</v>
      </c>
      <c r="C42" s="229" t="s">
        <v>37</v>
      </c>
      <c r="D42" s="230"/>
      <c r="E42" s="230"/>
      <c r="F42" s="229"/>
      <c r="G42" s="231"/>
    </row>
    <row r="43" spans="1:7" ht="15.75" x14ac:dyDescent="0.2">
      <c r="A43" s="232"/>
      <c r="B43" s="130"/>
      <c r="C43" s="130"/>
      <c r="D43" s="233" t="s">
        <v>20</v>
      </c>
      <c r="E43" s="234">
        <v>1</v>
      </c>
      <c r="F43" s="109"/>
      <c r="G43" s="110">
        <f>ROUND(E43*F43,2)</f>
        <v>0</v>
      </c>
    </row>
    <row r="44" spans="1:7" ht="15.75" x14ac:dyDescent="0.2">
      <c r="A44" s="235"/>
      <c r="B44" s="236"/>
      <c r="C44" s="236"/>
      <c r="D44" s="119"/>
      <c r="F44" s="29"/>
      <c r="G44" s="182"/>
    </row>
    <row r="45" spans="1:7" ht="15.75" x14ac:dyDescent="0.2">
      <c r="A45" s="228"/>
      <c r="B45" s="229" t="s">
        <v>154</v>
      </c>
      <c r="C45" s="229" t="s">
        <v>182</v>
      </c>
      <c r="D45" s="230"/>
      <c r="E45" s="230"/>
      <c r="F45" s="229"/>
      <c r="G45" s="231"/>
    </row>
    <row r="46" spans="1:7" ht="15.75" x14ac:dyDescent="0.2">
      <c r="A46" s="232"/>
      <c r="B46" s="130"/>
      <c r="C46" s="130"/>
      <c r="D46" s="233" t="s">
        <v>20</v>
      </c>
      <c r="E46" s="234">
        <v>1</v>
      </c>
      <c r="F46" s="109"/>
      <c r="G46" s="110">
        <f>ROUND(E46*F46,2)</f>
        <v>0</v>
      </c>
    </row>
    <row r="47" spans="1:7" ht="16.5" thickBot="1" x14ac:dyDescent="0.25">
      <c r="A47" s="235"/>
      <c r="B47" s="236"/>
      <c r="C47" s="236"/>
      <c r="D47" s="119"/>
      <c r="F47" s="29"/>
      <c r="G47" s="182"/>
    </row>
    <row r="48" spans="1:7" ht="19.5" thickBot="1" x14ac:dyDescent="0.35">
      <c r="A48" s="219"/>
      <c r="B48" s="75" t="s">
        <v>181</v>
      </c>
      <c r="C48" s="220"/>
      <c r="D48" s="240"/>
      <c r="E48" s="240"/>
      <c r="F48" s="220"/>
      <c r="G48" s="82">
        <f>SUM(G15:G47)</f>
        <v>0</v>
      </c>
    </row>
    <row r="54" spans="1:7" s="70" customFormat="1" x14ac:dyDescent="0.2">
      <c r="A54" s="30"/>
      <c r="B54" s="31"/>
      <c r="C54" s="32"/>
      <c r="D54" s="118"/>
      <c r="E54" s="119"/>
      <c r="F54" s="33"/>
      <c r="G54" s="33"/>
    </row>
    <row r="60" spans="1:7" ht="15" x14ac:dyDescent="0.2">
      <c r="C60" s="77"/>
    </row>
    <row r="62" spans="1:7" ht="15" x14ac:dyDescent="0.2">
      <c r="C62" s="77"/>
    </row>
    <row r="64" spans="1:7" ht="15" x14ac:dyDescent="0.2">
      <c r="C64" s="77"/>
    </row>
    <row r="66" spans="1:5" x14ac:dyDescent="0.2">
      <c r="C66" s="78"/>
    </row>
    <row r="72" spans="1:5" s="33" customFormat="1" x14ac:dyDescent="0.2">
      <c r="A72" s="30"/>
      <c r="B72" s="31"/>
      <c r="C72" s="32"/>
      <c r="D72" s="118"/>
      <c r="E72" s="119"/>
    </row>
    <row r="74" spans="1:5" s="33" customFormat="1" x14ac:dyDescent="0.2">
      <c r="A74" s="30"/>
      <c r="B74" s="31"/>
      <c r="C74" s="32"/>
      <c r="D74" s="118"/>
      <c r="E74" s="119"/>
    </row>
    <row r="76" spans="1:5" s="33" customFormat="1" x14ac:dyDescent="0.2">
      <c r="A76" s="30"/>
      <c r="B76" s="31"/>
      <c r="C76" s="32"/>
      <c r="D76" s="118"/>
      <c r="E76" s="119"/>
    </row>
    <row r="78" spans="1:5" s="33" customFormat="1" x14ac:dyDescent="0.2">
      <c r="A78" s="30"/>
      <c r="B78" s="31"/>
      <c r="C78" s="32"/>
      <c r="D78" s="118"/>
      <c r="E78" s="119"/>
    </row>
  </sheetData>
  <sheetProtection algorithmName="SHA-512" hashValue="NwnGrsG85FGwnnHGPdE2Ljac98Z8rSlWyNy3ULY166xy4xZoDNUKW+HuqDgMFUaVKp+8ZwJY+KJdwGxHNRh7xg==" saltValue="McZeM6Pxy2CoTjm4CwPmfg==" spinCount="100000" sheet="1" objects="1" scenarios="1" formatRows="0" selectLockedCells="1"/>
  <mergeCells count="6">
    <mergeCell ref="A11:B11"/>
    <mergeCell ref="A4:C4"/>
    <mergeCell ref="B6:G6"/>
    <mergeCell ref="B7:G7"/>
    <mergeCell ref="B8:G8"/>
    <mergeCell ref="A10:B10"/>
  </mergeCells>
  <conditionalFormatting sqref="F16">
    <cfRule type="containsBlanks" dxfId="10" priority="11">
      <formula>LEN(TRIM(F16))=0</formula>
    </cfRule>
  </conditionalFormatting>
  <conditionalFormatting sqref="F19">
    <cfRule type="containsBlanks" dxfId="9" priority="10">
      <formula>LEN(TRIM(F19))=0</formula>
    </cfRule>
  </conditionalFormatting>
  <conditionalFormatting sqref="F22">
    <cfRule type="containsBlanks" dxfId="8" priority="9">
      <formula>LEN(TRIM(F22))=0</formula>
    </cfRule>
  </conditionalFormatting>
  <conditionalFormatting sqref="F25">
    <cfRule type="containsBlanks" dxfId="7" priority="8">
      <formula>LEN(TRIM(F25))=0</formula>
    </cfRule>
  </conditionalFormatting>
  <conditionalFormatting sqref="F28">
    <cfRule type="containsBlanks" dxfId="6" priority="7">
      <formula>LEN(TRIM(F28))=0</formula>
    </cfRule>
  </conditionalFormatting>
  <conditionalFormatting sqref="F31">
    <cfRule type="containsBlanks" dxfId="5" priority="6">
      <formula>LEN(TRIM(F31))=0</formula>
    </cfRule>
  </conditionalFormatting>
  <conditionalFormatting sqref="F34">
    <cfRule type="containsBlanks" dxfId="4" priority="5">
      <formula>LEN(TRIM(F34))=0</formula>
    </cfRule>
  </conditionalFormatting>
  <conditionalFormatting sqref="F37">
    <cfRule type="containsBlanks" dxfId="3" priority="4">
      <formula>LEN(TRIM(F37))=0</formula>
    </cfRule>
  </conditionalFormatting>
  <conditionalFormatting sqref="F40">
    <cfRule type="containsBlanks" dxfId="2" priority="3">
      <formula>LEN(TRIM(F40))=0</formula>
    </cfRule>
  </conditionalFormatting>
  <conditionalFormatting sqref="F43">
    <cfRule type="containsBlanks" dxfId="1" priority="2">
      <formula>LEN(TRIM(F43))=0</formula>
    </cfRule>
  </conditionalFormatting>
  <conditionalFormatting sqref="F46">
    <cfRule type="containsBlanks" dxfId="0" priority="1">
      <formula>LEN(TRIM(F46))=0</formula>
    </cfRule>
  </conditionalFormatting>
  <dataValidations count="1">
    <dataValidation type="custom" allowBlank="1" showErrorMessage="1" errorTitle="Nepravilen vnos" error="Vrednost mora biti zaokrožena na dve decimalni mesti." sqref="F16 F19 F22 F25 F28 F31 F34 F37 F40 F43 F46" xr:uid="{ABB9B57B-356C-46F9-BF51-E956822617FF}">
      <formula1>F16*100=INT(F16*100)</formula1>
    </dataValidation>
  </dataValidations>
  <printOptions horizontalCentered="1"/>
  <pageMargins left="0.70866141732283472" right="0.70866141732283472" top="0.74803149606299213" bottom="1.1811023622047245" header="0.31496062992125984" footer="0.31496062992125984"/>
  <pageSetup paperSize="9" scale="63" fitToHeight="0" orientation="portrait" r:id="rId1"/>
  <headerFooter>
    <oddFooter>&amp;LObjekt:    RTP Lenart
Vsebina:    Stroškovnik
Št. načrta/mape: SIP593.1-PZI.NN
Datoteka:   &amp;F&amp;RRevizija: 0
Datum: maj 2025
Stran: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18</vt:i4>
      </vt:variant>
    </vt:vector>
  </HeadingPairs>
  <TitlesOfParts>
    <vt:vector size="23" baseType="lpstr">
      <vt:lpstr>Rekapitulacija</vt:lpstr>
      <vt:lpstr>1-Demontažna dela</vt:lpstr>
      <vt:lpstr>2-Ogrevanje</vt:lpstr>
      <vt:lpstr>3-Hlajenje</vt:lpstr>
      <vt:lpstr>4-Ostalo</vt:lpstr>
      <vt:lpstr>'1-Demontažna dela'!Področje_tiskanja</vt:lpstr>
      <vt:lpstr>'2-Ogrevanje'!Področje_tiskanja</vt:lpstr>
      <vt:lpstr>'3-Hlajenje'!Področje_tiskanja</vt:lpstr>
      <vt:lpstr>'4-Ostalo'!Področje_tiskanja</vt:lpstr>
      <vt:lpstr>Rekapitulacija!Področje_tiskanja</vt:lpstr>
      <vt:lpstr>'1-Demontažna dela'!Print_Area</vt:lpstr>
      <vt:lpstr>'2-Ogrevanje'!Print_Area</vt:lpstr>
      <vt:lpstr>'3-Hlajenje'!Print_Area</vt:lpstr>
      <vt:lpstr>'4-Ostalo'!Print_Area</vt:lpstr>
      <vt:lpstr>Rekapitulacija!Print_Area</vt:lpstr>
      <vt:lpstr>'1-Demontažna dela'!Print_Titles</vt:lpstr>
      <vt:lpstr>'2-Ogrevanje'!Print_Titles</vt:lpstr>
      <vt:lpstr>'3-Hlajenje'!Print_Titles</vt:lpstr>
      <vt:lpstr>'4-Ostalo'!Print_Titles</vt:lpstr>
      <vt:lpstr>'1-Demontažna dela'!Tiskanje_naslovov</vt:lpstr>
      <vt:lpstr>'2-Ogrevanje'!Tiskanje_naslovov</vt:lpstr>
      <vt:lpstr>'3-Hlajenje'!Tiskanje_naslovov</vt:lpstr>
      <vt:lpstr>'4-Ostalo'!Tiskanje_naslovov</vt:lpstr>
    </vt:vector>
  </TitlesOfParts>
  <Company>Sipro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Jaka Jenškovec</dc:creator>
  <cp:lastModifiedBy>Krček Boris</cp:lastModifiedBy>
  <cp:lastPrinted>2025-10-27T17:44:13Z</cp:lastPrinted>
  <dcterms:created xsi:type="dcterms:W3CDTF">2004-11-25T12:49:11Z</dcterms:created>
  <dcterms:modified xsi:type="dcterms:W3CDTF">2025-11-04T07:40:14Z</dcterms:modified>
</cp:coreProperties>
</file>