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B6090BAD-0DDD-4F5A-843B-EAD8C507A820}" xr6:coauthVersionLast="36" xr6:coauthVersionMax="36" xr10:uidLastSave="{00000000-0000-0000-0000-000000000000}"/>
  <bookViews>
    <workbookView xWindow="0" yWindow="0" windowWidth="28800" windowHeight="12990" tabRatio="868" activeTab="2" xr2:uid="{00000000-000D-0000-FFFF-FFFF00000000}"/>
  </bookViews>
  <sheets>
    <sheet name="C. REK. ZU" sheetId="82" r:id="rId1"/>
    <sheet name="I. Pripravljalna dela ZU" sheetId="73" r:id="rId2"/>
    <sheet name="II. Zemeljska" sheetId="79" r:id="rId3"/>
    <sheet name="III. Kanalizacija" sheetId="78" r:id="rId4"/>
    <sheet name="IV. Tuje storitve" sheetId="77" r:id="rId5"/>
  </sheets>
  <externalReferences>
    <externalReference r:id="rId6"/>
  </externalReferences>
  <definedNames>
    <definedName name="Print_Titles" localSheetId="1">'I. Pripravljalna dela ZU'!$6:$6</definedName>
    <definedName name="Print_Titles" localSheetId="2">'II. Zemeljska'!$7:$7</definedName>
    <definedName name="Print_Titles" localSheetId="3">'III. Kanalizacija'!$6:$6</definedName>
    <definedName name="Print_Titles" localSheetId="4">'IV. Tuje storitve'!$6:$6</definedName>
  </definedNames>
  <calcPr calcId="191029"/>
  <fileRecoveryPr autoRecover="0"/>
</workbook>
</file>

<file path=xl/calcChain.xml><?xml version="1.0" encoding="utf-8"?>
<calcChain xmlns="http://schemas.openxmlformats.org/spreadsheetml/2006/main">
  <c r="F50" i="78" l="1"/>
  <c r="F32" i="78"/>
  <c r="F22" i="73"/>
  <c r="F21" i="73"/>
  <c r="F11" i="79"/>
  <c r="F20" i="73" l="1"/>
  <c r="F18" i="73"/>
  <c r="F16" i="73"/>
  <c r="B9" i="82" l="1"/>
  <c r="B10" i="82"/>
  <c r="B11" i="82"/>
  <c r="B12" i="82"/>
  <c r="F9" i="79"/>
  <c r="F14" i="79"/>
  <c r="F17" i="79"/>
  <c r="F20" i="79"/>
  <c r="F22" i="79"/>
  <c r="F25" i="79"/>
  <c r="F27" i="79"/>
  <c r="F30" i="79"/>
  <c r="F32" i="79" l="1"/>
  <c r="F10" i="82" s="1"/>
  <c r="D59" i="78" l="1"/>
  <c r="F46" i="78" l="1"/>
  <c r="F40" i="78"/>
  <c r="F12" i="73" l="1"/>
  <c r="F33" i="78"/>
  <c r="F59" i="78"/>
  <c r="F26" i="78" l="1"/>
  <c r="F23" i="78"/>
  <c r="F21" i="78"/>
  <c r="F19" i="78"/>
  <c r="F17" i="78"/>
  <c r="F15" i="78"/>
  <c r="F13" i="78"/>
  <c r="F11" i="78"/>
  <c r="F8" i="78"/>
  <c r="F13" i="73" l="1"/>
  <c r="F14" i="73"/>
  <c r="F38" i="78" l="1"/>
  <c r="F10" i="73" l="1"/>
  <c r="F44" i="78" l="1"/>
  <c r="F42" i="78"/>
  <c r="F31" i="78"/>
  <c r="F55" i="78" l="1"/>
  <c r="F8" i="73"/>
  <c r="F48" i="78" l="1"/>
  <c r="F24" i="73" l="1"/>
  <c r="F9" i="82" s="1"/>
  <c r="F10" i="77"/>
  <c r="F30" i="78" l="1"/>
  <c r="F53" i="78" l="1"/>
  <c r="F29" i="78"/>
  <c r="F36" i="78"/>
  <c r="F61" i="78" l="1"/>
  <c r="F11" i="82" s="1"/>
  <c r="F12" i="77"/>
  <c r="F8" i="77" l="1"/>
  <c r="F14" i="77" s="1"/>
  <c r="F12" i="82" s="1"/>
  <c r="F14" i="82" s="1"/>
  <c r="F16" i="82" l="1"/>
  <c r="F20" i="82" s="1"/>
  <c r="F21" i="82" s="1"/>
  <c r="F23" i="82" s="1"/>
</calcChain>
</file>

<file path=xl/sharedStrings.xml><?xml version="1.0" encoding="utf-8"?>
<sst xmlns="http://schemas.openxmlformats.org/spreadsheetml/2006/main" count="206" uniqueCount="106">
  <si>
    <t>m3</t>
  </si>
  <si>
    <t>m2</t>
  </si>
  <si>
    <t>I.</t>
  </si>
  <si>
    <t>Poz.</t>
  </si>
  <si>
    <t>Opis postavke</t>
  </si>
  <si>
    <t>Enota</t>
  </si>
  <si>
    <t>Količina</t>
  </si>
  <si>
    <t>Cena</t>
  </si>
  <si>
    <t>Vrednost</t>
  </si>
  <si>
    <t>III.</t>
  </si>
  <si>
    <t>m1</t>
  </si>
  <si>
    <t>RUŠITVE IN PRIPRAVLJALNA DELA SKUPAJ</t>
  </si>
  <si>
    <t>kom</t>
  </si>
  <si>
    <t>ZEMELJSKA DELA</t>
  </si>
  <si>
    <t>5.</t>
  </si>
  <si>
    <t>6.</t>
  </si>
  <si>
    <t>7.</t>
  </si>
  <si>
    <t>3.</t>
  </si>
  <si>
    <t>10.</t>
  </si>
  <si>
    <t>4.</t>
  </si>
  <si>
    <t>2.</t>
  </si>
  <si>
    <t>1.</t>
  </si>
  <si>
    <t>PRIPRAVLJALNA DELA</t>
  </si>
  <si>
    <t>KANALIZACIJA</t>
  </si>
  <si>
    <t>TUJE STORITVE</t>
  </si>
  <si>
    <t>KANALIZACIJA SKUPAJ</t>
  </si>
  <si>
    <t>TUJE STORITVE SKUPAJ</t>
  </si>
  <si>
    <t>Geodetski posnetek izvedenih del</t>
  </si>
  <si>
    <t>kpl</t>
  </si>
  <si>
    <t>Nadzor upravljalcev komunalnih vodov</t>
  </si>
  <si>
    <r>
      <rPr>
        <b/>
        <sz val="9"/>
        <color theme="1"/>
        <rFont val="Calibri"/>
        <family val="2"/>
        <charset val="238"/>
        <scheme val="minor"/>
      </rPr>
      <t>Nakladanje in odvoz odvečnega materiala</t>
    </r>
    <r>
      <rPr>
        <sz val="9"/>
        <color theme="1"/>
        <rFont val="Calibri"/>
        <family val="2"/>
        <charset val="238"/>
        <scheme val="minor"/>
      </rPr>
      <t xml:space="preserve"> na trajno deponijo koncesionarja do 10 km | upoštevati faktor razsutosti | </t>
    </r>
    <r>
      <rPr>
        <b/>
        <sz val="9"/>
        <color theme="1"/>
        <rFont val="Calibri"/>
        <family val="2"/>
        <charset val="238"/>
        <scheme val="minor"/>
      </rPr>
      <t>obračun se vrši na podlagi evidenčnih listov</t>
    </r>
  </si>
  <si>
    <r>
      <rPr>
        <b/>
        <sz val="9"/>
        <color theme="1"/>
        <rFont val="Calibri"/>
        <family val="2"/>
        <charset val="238"/>
        <scheme val="minor"/>
      </rPr>
      <t xml:space="preserve">Planiranje in nabijanje dna jarka z natančnostjo </t>
    </r>
    <r>
      <rPr>
        <b/>
        <sz val="9"/>
        <color theme="1"/>
        <rFont val="Calibri"/>
        <family val="2"/>
        <charset val="238"/>
      </rPr>
      <t xml:space="preserve">±2,0 cm </t>
    </r>
    <r>
      <rPr>
        <b/>
        <sz val="9"/>
        <color theme="1"/>
        <rFont val="Calibri"/>
        <family val="2"/>
        <charset val="238"/>
        <scheme val="minor"/>
      </rPr>
      <t>do predpisane zbitosti v naklonu po projektu</t>
    </r>
    <r>
      <rPr>
        <sz val="9"/>
        <color theme="1"/>
        <rFont val="Calibri"/>
        <family val="2"/>
        <charset val="238"/>
        <scheme val="minor"/>
      </rPr>
      <t>, vključeni so vsi jaški, kanali, lovilci olj, …</t>
    </r>
  </si>
  <si>
    <t>Preizkus tesnosti kanalizacijskega omrežja s pridobitvijo poročila o preizkusu</t>
  </si>
  <si>
    <r>
      <rPr>
        <b/>
        <sz val="9"/>
        <rFont val="Calibri"/>
        <family val="2"/>
        <charset val="238"/>
        <scheme val="minor"/>
      </rPr>
      <t>Dobava in montaža PVC  kanalskih cevi</t>
    </r>
    <r>
      <rPr>
        <sz val="9"/>
        <rFont val="Calibri"/>
        <family val="2"/>
        <charset val="238"/>
        <scheme val="minor"/>
      </rPr>
      <t xml:space="preserve">,  kompletno z vodotesno obdelavo stikov, dobavo in montažo vseh fazonskih komadov in pripravo ležišča. Vključno z dobavo in izvedbo podložnih betonov, polnega obbetoniranja cevi pod asfaltiranimi površinami oz. dobavo in vgradnjo peščene posteljice pod zelenimi površinami. </t>
    </r>
  </si>
  <si>
    <t>PVC 160/SN8 (obbetonirano)</t>
  </si>
  <si>
    <t>PVC 160/SN8 (peščena posteljica)</t>
  </si>
  <si>
    <t>PVC 250/SN8 (obbetonirano)</t>
  </si>
  <si>
    <r>
      <t xml:space="preserve">Dobava in vgradnja vodotesnih PE jaškov </t>
    </r>
    <r>
      <rPr>
        <b/>
        <sz val="9"/>
        <color theme="1"/>
        <rFont val="Calibri"/>
        <family val="2"/>
        <charset val="238"/>
      </rPr>
      <t>Ø80 cm</t>
    </r>
    <r>
      <rPr>
        <sz val="9"/>
        <color theme="1"/>
        <rFont val="Calibri"/>
        <family val="2"/>
        <charset val="238"/>
      </rPr>
      <t>, do globine 2,00 m s pokrovom LTŽ D400, kompletno z izdelavo AB venca iz betona C25/30 ter obdelavo priključkov</t>
    </r>
  </si>
  <si>
    <r>
      <t xml:space="preserve">Zasip bokov cevi in temena z naravnim prodom granulacije 0-16, </t>
    </r>
    <r>
      <rPr>
        <sz val="9"/>
        <color theme="1"/>
        <rFont val="Calibri"/>
        <family val="2"/>
        <charset val="238"/>
        <scheme val="minor"/>
      </rPr>
      <t>vključno z dobavo in transportom materiala</t>
    </r>
  </si>
  <si>
    <r>
      <t xml:space="preserve">Priprava gradbišča z vsemi pripravljalnimi in zaključnimi deli </t>
    </r>
    <r>
      <rPr>
        <sz val="9"/>
        <rFont val="Calibri"/>
        <family val="2"/>
        <charset val="238"/>
      </rPr>
      <t>(postavitev gradbiščnega kontejnerja, gradbiščne sanitarije, vključno s čiščenjem gradbišča po končanih delih, pospravljanje, odstranjevanje naravnih ovir, vsi stroški za zagotavljanje varnosti in zdravja pri delu, itd)</t>
    </r>
  </si>
  <si>
    <r>
      <t>Izdelava podbetonov</t>
    </r>
    <r>
      <rPr>
        <sz val="9"/>
        <color theme="1"/>
        <rFont val="Calibri"/>
        <family val="2"/>
        <charset val="238"/>
        <scheme val="minor"/>
      </rPr>
      <t xml:space="preserve"> za jaške, usedalnike in lovilce olj iz betona C12/15 debeline cca. 10 cm </t>
    </r>
  </si>
  <si>
    <r>
      <t xml:space="preserve">Dobava in vgradnja vodotesnih PE jaškov </t>
    </r>
    <r>
      <rPr>
        <b/>
        <sz val="9"/>
        <color theme="1"/>
        <rFont val="Calibri"/>
        <family val="2"/>
        <charset val="238"/>
      </rPr>
      <t>Ø60 cm</t>
    </r>
    <r>
      <rPr>
        <sz val="9"/>
        <color theme="1"/>
        <rFont val="Calibri"/>
        <family val="2"/>
        <charset val="238"/>
      </rPr>
      <t>, do globine 1,00 m s pokrovom LTŽ D400, kompletno z izdelavo AB venca iz betona C25/30 ter obdelavo priključkov</t>
    </r>
  </si>
  <si>
    <r>
      <t xml:space="preserve">Geotehnični nadzor </t>
    </r>
    <r>
      <rPr>
        <sz val="9"/>
        <color theme="1"/>
        <rFont val="Calibri"/>
        <family val="2"/>
        <charset val="238"/>
        <scheme val="minor"/>
      </rPr>
      <t>(meritve zbitosti, varovanje gradbene jame..)</t>
    </r>
  </si>
  <si>
    <t>Čiščenje in pregled kanalizacijskih cevi</t>
  </si>
  <si>
    <r>
      <t>Zavarovanje obstoječih komunalnih vodov v območju gradbene jame</t>
    </r>
    <r>
      <rPr>
        <sz val="9"/>
        <rFont val="Calibri"/>
        <family val="2"/>
        <charset val="238"/>
      </rPr>
      <t xml:space="preserve"> - ocena</t>
    </r>
  </si>
  <si>
    <t>A</t>
  </si>
  <si>
    <t>B</t>
  </si>
  <si>
    <t>C</t>
  </si>
  <si>
    <t>D</t>
  </si>
  <si>
    <t>E</t>
  </si>
  <si>
    <t>PREDDELA</t>
  </si>
  <si>
    <t>POVRŠINSKO ODVODNJAVANJE</t>
  </si>
  <si>
    <r>
      <t>Izdelava asfaltne mulde</t>
    </r>
    <r>
      <rPr>
        <sz val="9"/>
        <color theme="1"/>
        <rFont val="Calibri"/>
        <family val="2"/>
        <charset val="238"/>
        <scheme val="minor"/>
      </rPr>
      <t xml:space="preserve"> širine š=0,50 m enake debeline in sestave asfalta kot vozišče</t>
    </r>
  </si>
  <si>
    <t>F</t>
  </si>
  <si>
    <t>OSTALO</t>
  </si>
  <si>
    <t>KANALIZACIJSKE CEVI</t>
  </si>
  <si>
    <t>KANALIZACIJSKI OBJEKTI</t>
  </si>
  <si>
    <r>
      <t xml:space="preserve">Definiranje višinskih kot med gradnjo </t>
    </r>
    <r>
      <rPr>
        <sz val="9"/>
        <rFont val="Calibri"/>
        <family val="2"/>
        <charset val="238"/>
      </rPr>
      <t xml:space="preserve"> </t>
    </r>
  </si>
  <si>
    <r>
      <rPr>
        <b/>
        <sz val="9"/>
        <rFont val="Calibri"/>
        <family val="2"/>
        <charset val="238"/>
      </rPr>
      <t>Zakoličba osi meteorne kanalizacije</t>
    </r>
    <r>
      <rPr>
        <sz val="9"/>
        <rFont val="Calibri"/>
        <family val="2"/>
        <charset val="238"/>
      </rPr>
      <t xml:space="preserve"> z oznako jaškov, lovilcev olj in ostalih elementov kanalizacijskega sistema</t>
    </r>
  </si>
  <si>
    <r>
      <rPr>
        <b/>
        <sz val="9"/>
        <rFont val="Calibri"/>
        <family val="2"/>
        <charset val="238"/>
        <scheme val="minor"/>
      </rPr>
      <t xml:space="preserve">Strojni široki odkop  ostalega  materiala </t>
    </r>
    <r>
      <rPr>
        <sz val="9"/>
        <rFont val="Calibri"/>
        <family val="2"/>
        <charset val="238"/>
        <scheme val="minor"/>
      </rPr>
      <t>- gramoza 0/64, zemljine III. ktg in mešanega gradbenega odpada do globine cca 3,00 m, vključeni so vsi jarki za meteorne kanalizacijske kanale, jaški, lovilec olj, ponikovalno polje I po navodilih geomehanika, z deponiranjem na gradbišču za ponovno vgradnjo</t>
    </r>
  </si>
  <si>
    <r>
      <t xml:space="preserve">Zasip jaškov, lovilcev olj, usedalnikov in ponikalnega polja z gramoznim materialom granulacije 0-31 mm ustrezne zbitosti v širini najmanj 50 cm od sten jaškov </t>
    </r>
    <r>
      <rPr>
        <sz val="9"/>
        <color theme="1"/>
        <rFont val="Calibri"/>
        <family val="2"/>
        <charset val="238"/>
        <scheme val="minor"/>
      </rPr>
      <t>| zgoščenost najmanj 97% po SPP, vključno z dobavo in transportom materiala</t>
    </r>
  </si>
  <si>
    <r>
      <t xml:space="preserve">Strojni širok izkop obstoječega tamponskega materiala </t>
    </r>
    <r>
      <rPr>
        <sz val="9"/>
        <rFont val="Calibri"/>
        <family val="2"/>
        <charset val="238"/>
        <scheme val="minor"/>
      </rPr>
      <t>v debelini cca 60 cm,  vključeni so vsi jarki za kanalizacijske kanale, jaški, lovilec olj, usedalnik, ponikovalno polje, …I z deponiranjem na gradbišču za ponovno vgradnjo</t>
    </r>
  </si>
  <si>
    <r>
      <t xml:space="preserve">Dobava in vgradnja vodotesnega PE peskolova Ø50 cm, </t>
    </r>
    <r>
      <rPr>
        <sz val="9"/>
        <color theme="1"/>
        <rFont val="Calibri"/>
        <family val="2"/>
        <charset val="238"/>
        <scheme val="minor"/>
      </rPr>
      <t>globine 1,2 m z izvedbo bočnega vtoka v robniku, kompletno z izdelavo AB venca iz betona C25/30 ter obdelavo priključkov, vključno z dobavo in transportom potrebnega materiala</t>
    </r>
  </si>
  <si>
    <r>
      <t xml:space="preserve">Dobava in vgradnja vodotesnega PE cestnega požiralnika s peskolovom Ø50 cm, </t>
    </r>
    <r>
      <rPr>
        <sz val="9"/>
        <color theme="1"/>
        <rFont val="Calibri"/>
        <family val="2"/>
        <charset val="238"/>
        <scheme val="minor"/>
      </rPr>
      <t>globine 1,2 m z LTŽ rešetko D400, kompletno z izdelavo AB venca iz betona C25/30 ter obdelavo priključkov, vključno z dobavo in transportom potrebnega materiala</t>
    </r>
  </si>
  <si>
    <t>32.</t>
  </si>
  <si>
    <r>
      <t>Dobava in vgradnja koalescentnega lovilca olj z usedalnikom s pretokom Q=30l/s in usedalnikom volumna 3000l l kot npr. ACO OLEOPATOR C-FST</t>
    </r>
    <r>
      <rPr>
        <sz val="9"/>
        <color theme="1"/>
        <rFont val="Calibri"/>
        <family val="2"/>
        <charset val="238"/>
      </rPr>
      <t>, vgradnja po navodilih izbranega proizvajalca, čistilni razred SIST EN 858 - 1 in 858 -2, dotočna in iztočna cev DN250, material AB, globine 2,44 m, z LTŽ pokrovom (D400), vključno z vsemi fazonskimi deli in obdelavo priključkov. Dobava in vgradnja po navodilih dobavitelja.</t>
    </r>
  </si>
  <si>
    <r>
      <t>Dobava in vgradnja modularnega sistema zadrževanja padavinskih vod ACO Stormbrixx HD,</t>
    </r>
    <r>
      <rPr>
        <sz val="9"/>
        <rFont val="Calibri"/>
        <family val="2"/>
        <charset val="238"/>
        <scheme val="minor"/>
      </rPr>
      <t xml:space="preserve"> višine 1,22 m, širine 3 blokov (3,6 m) in dolžine 15 blokov (9,0 m), vključno s kontrolnimi priključki, kontrolnimi bloki, modularnimi elementi za izvelavo jaška, LTŽ pokrovi, AB venci, geotekstil za notranjo in zunanjo zaščito in vsemi preostalimi fazonskimi elementi in obdelavo priključkov</t>
    </r>
  </si>
  <si>
    <r>
      <t xml:space="preserve">Izvedba peščene posteljice ponikovalnega polja v debelini 5 cm ter zasip ponikovalnega polja s prodniki granulacije 2/8 mm v debelini 10 cm </t>
    </r>
    <r>
      <rPr>
        <sz val="9"/>
        <color theme="1"/>
        <rFont val="Calibri"/>
        <family val="2"/>
        <charset val="238"/>
        <scheme val="minor"/>
      </rPr>
      <t>| vključno z dobavo in transportom materiala</t>
    </r>
  </si>
  <si>
    <r>
      <t xml:space="preserve">Zasip kanalizacije z izkopanim materialom III. kategorije z nabijanjem v slojih po 20 cm, </t>
    </r>
    <r>
      <rPr>
        <sz val="9"/>
        <color theme="1"/>
        <rFont val="Calibri"/>
        <family val="2"/>
        <charset val="238"/>
        <scheme val="minor"/>
      </rPr>
      <t>zasipni material je deponiran ob robu izkopa. V območju asfaltiranih površin je potrebno zasipe izvesti s 40 cm zmrzlinsko odpornega kamnitega materiala (TD63) in 20 cm tamponskega drobljenca (TD32) - sestava voziščne konstrukcije. V primeru, da izkopani material ni primeren za zasipe je potrebno v ceno vključiti drobljenec 0-31 iz zunanjih virov</t>
    </r>
  </si>
  <si>
    <t>ZEMELJSKA DELA SKUPAJ</t>
  </si>
  <si>
    <r>
      <rPr>
        <b/>
        <sz val="9"/>
        <color theme="1"/>
        <rFont val="Calibri"/>
        <family val="2"/>
        <charset val="238"/>
        <scheme val="minor"/>
      </rPr>
      <t>Nakladanje in odvoz odvečnega humusa</t>
    </r>
    <r>
      <rPr>
        <sz val="9"/>
        <color theme="1"/>
        <rFont val="Calibri"/>
        <family val="2"/>
        <charset val="238"/>
        <scheme val="minor"/>
      </rPr>
      <t xml:space="preserve"> na trajno deponijo koncesionarja do 10 km | upoštevati faktor razsutosti | </t>
    </r>
    <r>
      <rPr>
        <b/>
        <sz val="9"/>
        <color theme="1"/>
        <rFont val="Calibri"/>
        <family val="2"/>
        <charset val="238"/>
        <scheme val="minor"/>
      </rPr>
      <t>obračun se vrši na podlagi evidenčnih listov</t>
    </r>
  </si>
  <si>
    <r>
      <rPr>
        <b/>
        <sz val="9"/>
        <rFont val="Calibri"/>
        <family val="2"/>
        <charset val="238"/>
        <scheme val="minor"/>
      </rPr>
      <t>Zatravitev s semenom</t>
    </r>
    <r>
      <rPr>
        <sz val="9"/>
        <rFont val="Calibri"/>
        <family val="2"/>
        <charset val="238"/>
        <scheme val="minor"/>
      </rPr>
      <t>, 60 g semena na m2, vključno z vsem potrebnim materialom in delom</t>
    </r>
  </si>
  <si>
    <r>
      <rPr>
        <b/>
        <sz val="9"/>
        <color theme="1"/>
        <rFont val="Calibri"/>
        <family val="2"/>
        <charset val="238"/>
        <scheme val="minor"/>
      </rPr>
      <t>Razstiranje humusa</t>
    </r>
    <r>
      <rPr>
        <sz val="9"/>
        <color theme="1"/>
        <rFont val="Calibri"/>
        <family val="2"/>
        <charset val="238"/>
        <scheme val="minor"/>
      </rPr>
      <t>, debeline 30 cm, uporabi se material iz gradbiščne deponije, v kolikor material ni primeren za ponovno uporabo je v ceno potrebno vključiti dobavo materiala</t>
    </r>
  </si>
  <si>
    <t>BREŽINE IN ZELENICE</t>
  </si>
  <si>
    <r>
      <rPr>
        <b/>
        <sz val="9"/>
        <color theme="1"/>
        <rFont val="Calibri"/>
        <family val="2"/>
        <charset val="238"/>
        <scheme val="minor"/>
      </rPr>
      <t xml:space="preserve">Dobava, vgradnja in izdelava nevezane nosilne plasti </t>
    </r>
    <r>
      <rPr>
        <sz val="9"/>
        <color theme="1"/>
        <rFont val="Calibri"/>
        <family val="2"/>
        <charset val="238"/>
        <scheme val="minor"/>
      </rPr>
      <t>gramoza 0/64 - zmrzlinska greda, v debelini 30 cm - z valjanjem do predpisane nosilnost Ev2 = 80 Mpa, zbitosti 98% po modificiranem postopku po Proctorju.</t>
    </r>
  </si>
  <si>
    <t>NOSILNE PLASTI</t>
  </si>
  <si>
    <r>
      <rPr>
        <b/>
        <sz val="9"/>
        <color theme="1"/>
        <rFont val="Calibri"/>
        <family val="2"/>
        <charset val="238"/>
        <scheme val="minor"/>
      </rPr>
      <t>Dobava in vgradnja drenažnofilterske plasti iz polsti  natezne trdnost vzd./preč. &gt; 14/14 kN/m,</t>
    </r>
    <r>
      <rPr>
        <sz val="9"/>
        <color theme="1"/>
        <rFont val="Calibri"/>
        <family val="2"/>
        <charset val="238"/>
        <scheme val="minor"/>
      </rPr>
      <t xml:space="preserve"> 200g/m2</t>
    </r>
    <r>
      <rPr>
        <b/>
        <sz val="9"/>
        <color theme="1"/>
        <rFont val="Calibri"/>
        <family val="2"/>
        <charset val="238"/>
        <scheme val="minor"/>
      </rPr>
      <t>,</t>
    </r>
    <r>
      <rPr>
        <sz val="9"/>
        <color theme="1"/>
        <rFont val="Calibri"/>
        <family val="2"/>
        <charset val="238"/>
        <scheme val="minor"/>
      </rPr>
      <t>, raztezek vzd./preč. &gt; 30/30%, dinamični prebod &lt; 30mm, prebojna trdnost CBR &gt; 2000N, preko dna gradbene jame, gramatura po  geomehanikovih zahtevah, preklop min. 20 cm.</t>
    </r>
  </si>
  <si>
    <t>LOČILNE, DRENAŽNE IN FILTRSKE PLASTI</t>
  </si>
  <si>
    <r>
      <t xml:space="preserve">Planiranje planuma </t>
    </r>
    <r>
      <rPr>
        <sz val="9"/>
        <color theme="1"/>
        <rFont val="Calibri"/>
        <family val="2"/>
        <charset val="238"/>
        <scheme val="minor"/>
      </rPr>
      <t>z natančnostjo +- 0,03 m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z utrjevanjem in izdelavo predpisanih nagibov po predhodnih geomehanskih meritvah in potrditvi geomahenika </t>
    </r>
  </si>
  <si>
    <t>PLANUM TEMELJNIH TAL</t>
  </si>
  <si>
    <r>
      <t xml:space="preserve">Površinski odriv humusa v debelini 30 cm, </t>
    </r>
    <r>
      <rPr>
        <sz val="9"/>
        <rFont val="Calibri"/>
        <family val="2"/>
        <charset val="238"/>
      </rPr>
      <t>deponirati na gradbišču za ponovno vgradnjo po končanih delih</t>
    </r>
  </si>
  <si>
    <t>IZKOPI</t>
  </si>
  <si>
    <r>
      <rPr>
        <b/>
        <sz val="9"/>
        <color theme="1"/>
        <rFont val="Calibri"/>
        <family val="2"/>
        <charset val="238"/>
        <scheme val="minor"/>
      </rPr>
      <t>OPOMBA</t>
    </r>
    <r>
      <rPr>
        <sz val="9"/>
        <color theme="1"/>
        <rFont val="Calibri"/>
        <family val="2"/>
        <charset val="238"/>
        <scheme val="minor"/>
      </rPr>
      <t>: Vsa izkopna dela in transporti izkopanih materialov se obračunajo po prostornini izkopane zemljine v raščenem stanju! Vsa nasipna dela se obračunajo po prostornini zemljine v vgrajenem stanju! Pri izvedbi zemeljskih del je obvezna prisotnost geomehanika!</t>
    </r>
  </si>
  <si>
    <t>II.</t>
  </si>
  <si>
    <t>POPIS DEL</t>
  </si>
  <si>
    <t>SKUPAJ Z DDV:</t>
  </si>
  <si>
    <t>22% DDV:</t>
  </si>
  <si>
    <t>SKUPAJ</t>
  </si>
  <si>
    <t xml:space="preserve"> "Dela naročena s strani naročnika, potrebna za dokončanje del."</t>
  </si>
  <si>
    <t>CESTNA INFRASTRUKTURA SKUPAJ</t>
  </si>
  <si>
    <t>IV.</t>
  </si>
  <si>
    <t xml:space="preserve">III. </t>
  </si>
  <si>
    <t>REKAPITULACIJA</t>
  </si>
  <si>
    <t>Rezanje asfalta debeline do 10 cm</t>
  </si>
  <si>
    <r>
      <t xml:space="preserve">Rušenje asfalta (do 10 cm), </t>
    </r>
    <r>
      <rPr>
        <sz val="9"/>
        <rFont val="Calibri"/>
        <family val="2"/>
        <charset val="238"/>
      </rPr>
      <t>z nakladanjem in transportom ruševin na trajno deponijo koncesionarja do 10 km</t>
    </r>
  </si>
  <si>
    <r>
      <t xml:space="preserve">Rušenje betonskih robnikov, </t>
    </r>
    <r>
      <rPr>
        <sz val="9"/>
        <rFont val="Calibri"/>
        <family val="2"/>
        <charset val="238"/>
      </rPr>
      <t>vključno z obbetonom, nakladanjem in odvozom na trajno deponijo koncesionarja do 10 km</t>
    </r>
  </si>
  <si>
    <t>8.</t>
  </si>
  <si>
    <r>
      <rPr>
        <b/>
        <sz val="9"/>
        <color theme="1"/>
        <rFont val="Calibri"/>
        <family val="2"/>
        <charset val="238"/>
        <scheme val="minor"/>
      </rPr>
      <t xml:space="preserve">Dobava, vgradnja in izdelava nevezane nosilne plasti </t>
    </r>
    <r>
      <rPr>
        <sz val="9"/>
        <color theme="1"/>
        <rFont val="Calibri"/>
        <family val="2"/>
        <charset val="238"/>
        <scheme val="minor"/>
      </rPr>
      <t xml:space="preserve">iz tamponskega drobljenca TD22 v debelini 30 cm z valjanjem do predpisane nosilnosti Ev2 = 120 Mpa, zgoščenosti 98% po modificiranem postopku po Proctorju ter planiranje z natančnostjo </t>
    </r>
    <r>
      <rPr>
        <sz val="9"/>
        <color theme="1"/>
        <rFont val="Calibri"/>
        <family val="2"/>
        <charset val="238"/>
      </rPr>
      <t>± 1,0 cm.</t>
    </r>
  </si>
  <si>
    <t>Strojni široki odkop zrnate zemljine - zemljina III. ktg in mešanega gradbenega odpada do globine cca 0,6 m, po navodilih geomehanika I vključno s strojnim nakladanjem in odvozom na deponijo</t>
  </si>
  <si>
    <r>
      <t xml:space="preserve">Rušenje betonske plošče (do 20 cm), </t>
    </r>
    <r>
      <rPr>
        <sz val="9"/>
        <rFont val="Calibri"/>
        <family val="2"/>
        <charset val="238"/>
      </rPr>
      <t>z nakladanjem in transportom ruševin na trajno deponijo koncesionarja do 10 km</t>
    </r>
  </si>
  <si>
    <t>PVC 200/SN8 (obbetonirano)</t>
  </si>
  <si>
    <t>11.</t>
  </si>
  <si>
    <r>
      <t xml:space="preserve">Višinska prilagoditev pokrovov obstoječih revizijskih jaškov fekalne kanalizacije na novo višino terena. </t>
    </r>
    <r>
      <rPr>
        <sz val="9"/>
        <rFont val="Calibri"/>
        <family val="2"/>
        <charset val="238"/>
        <scheme val="minor"/>
      </rPr>
      <t>Vključno z izdelavo ležišča pokrova.</t>
    </r>
  </si>
  <si>
    <t>Pregled kanalizacijskih cevi s kamero in izdelava posnetka izvedenih del</t>
  </si>
  <si>
    <r>
      <t>Zakoličba komunalnih vodov s strani upravljalcev</t>
    </r>
    <r>
      <rPr>
        <sz val="9"/>
        <rFont val="Calibri"/>
        <family val="2"/>
        <charset val="238"/>
      </rPr>
      <t xml:space="preserve"> (fekalna kanalizacija, plinovod, vročevod, vodovod, elektro vod, TK vodi, javna razsvetljava)</t>
    </r>
  </si>
  <si>
    <t>Dodatna in nepredvidena dela: 10 %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</si>
</sst>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€_-;\-* #,##0.00\ _€_-;_-* &quot;-&quot;??\ _€_-;_-@_-"/>
    <numFmt numFmtId="164" formatCode="#,##0.00\ [$€-1];\-#,##0.00\ [$€-1]"/>
    <numFmt numFmtId="165" formatCode="_-* #,##0.00\ _S_I_T_-;\-* #,##0.00\ _S_I_T_-;_-* &quot;-&quot;??\ _S_I_T_-;_-@_-"/>
    <numFmt numFmtId="166" formatCode="_-* #,##0.00\ &quot;SIT&quot;_-;\-* #,##0.00\ &quot;SIT&quot;_-;_-* &quot;-&quot;??\ &quot;SIT&quot;_-;_-@_-"/>
    <numFmt numFmtId="167" formatCode="#,##0.00\ &quot;€&quot;"/>
    <numFmt numFmtId="168" formatCode="#,##0.00\ [$€-1]"/>
  </numFmts>
  <fonts count="4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50"/>
      <color theme="0" tint="-0.34998626667073579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medium">
        <color auto="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</cellStyleXfs>
  <cellXfs count="196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/>
    <xf numFmtId="0" fontId="0" fillId="0" borderId="0" xfId="0" applyAlignment="1">
      <alignment horizontal="left" vertical="top"/>
    </xf>
    <xf numFmtId="0" fontId="16" fillId="0" borderId="0" xfId="0" applyFont="1" applyAlignment="1">
      <alignment horizontal="center" vertical="top"/>
    </xf>
    <xf numFmtId="0" fontId="19" fillId="0" borderId="0" xfId="0" applyFont="1"/>
    <xf numFmtId="0" fontId="16" fillId="0" borderId="10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1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2" fontId="0" fillId="0" borderId="11" xfId="0" applyNumberFormat="1" applyBorder="1" applyAlignment="1">
      <alignment horizontal="right" wrapText="1"/>
    </xf>
    <xf numFmtId="2" fontId="18" fillId="0" borderId="0" xfId="0" applyNumberFormat="1" applyFont="1" applyAlignment="1">
      <alignment horizontal="right" wrapText="1"/>
    </xf>
    <xf numFmtId="2" fontId="0" fillId="0" borderId="0" xfId="0" applyNumberFormat="1" applyAlignment="1">
      <alignment horizontal="right" wrapText="1"/>
    </xf>
    <xf numFmtId="2" fontId="16" fillId="0" borderId="10" xfId="42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6" fillId="0" borderId="0" xfId="0" applyFont="1" applyAlignment="1">
      <alignment horizontal="center" vertical="top"/>
    </xf>
    <xf numFmtId="0" fontId="25" fillId="33" borderId="0" xfId="0" applyFont="1" applyFill="1" applyAlignment="1">
      <alignment horizontal="center" vertical="top"/>
    </xf>
    <xf numFmtId="0" fontId="25" fillId="33" borderId="0" xfId="0" applyFont="1" applyFill="1" applyAlignment="1">
      <alignment horizontal="center"/>
    </xf>
    <xf numFmtId="43" fontId="25" fillId="33" borderId="0" xfId="42" applyFont="1" applyFill="1" applyAlignment="1">
      <alignment horizontal="center"/>
    </xf>
    <xf numFmtId="0" fontId="26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top"/>
    </xf>
    <xf numFmtId="2" fontId="25" fillId="33" borderId="0" xfId="42" applyNumberFormat="1" applyFont="1" applyFill="1" applyAlignment="1">
      <alignment horizontal="center"/>
    </xf>
    <xf numFmtId="0" fontId="26" fillId="0" borderId="0" xfId="0" applyFont="1" applyAlignment="1">
      <alignment horizontal="right" vertical="top" wrapText="1"/>
    </xf>
    <xf numFmtId="164" fontId="26" fillId="0" borderId="0" xfId="42" applyNumberFormat="1" applyFont="1" applyAlignment="1">
      <alignment horizontal="right"/>
    </xf>
    <xf numFmtId="164" fontId="16" fillId="0" borderId="10" xfId="42" applyNumberFormat="1" applyFont="1" applyBorder="1" applyAlignment="1">
      <alignment horizontal="right"/>
    </xf>
    <xf numFmtId="0" fontId="25" fillId="0" borderId="10" xfId="0" applyFont="1" applyBorder="1"/>
    <xf numFmtId="164" fontId="25" fillId="0" borderId="10" xfId="42" applyNumberFormat="1" applyFont="1" applyBorder="1" applyAlignment="1">
      <alignment horizontal="right"/>
    </xf>
    <xf numFmtId="0" fontId="0" fillId="0" borderId="11" xfId="0" applyBorder="1" applyAlignment="1">
      <alignment horizontal="center"/>
    </xf>
    <xf numFmtId="43" fontId="16" fillId="0" borderId="0" xfId="42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24" fillId="0" borderId="0" xfId="0" applyFont="1" applyAlignment="1">
      <alignment horizontal="center" vertical="top"/>
    </xf>
    <xf numFmtId="2" fontId="25" fillId="33" borderId="0" xfId="42" applyNumberFormat="1" applyFont="1" applyFill="1" applyAlignment="1">
      <alignment horizontal="right"/>
    </xf>
    <xf numFmtId="43" fontId="25" fillId="33" borderId="0" xfId="42" applyFont="1" applyFill="1" applyAlignment="1">
      <alignment horizontal="right"/>
    </xf>
    <xf numFmtId="43" fontId="16" fillId="0" borderId="0" xfId="42" applyFont="1" applyAlignment="1">
      <alignment horizontal="right"/>
    </xf>
    <xf numFmtId="43" fontId="25" fillId="0" borderId="10" xfId="42" applyFont="1" applyBorder="1" applyAlignment="1">
      <alignment horizontal="right"/>
    </xf>
    <xf numFmtId="167" fontId="26" fillId="0" borderId="0" xfId="42" applyNumberFormat="1" applyFont="1" applyAlignment="1">
      <alignment horizontal="right"/>
    </xf>
    <xf numFmtId="43" fontId="16" fillId="0" borderId="10" xfId="42" applyFont="1" applyBorder="1" applyAlignment="1">
      <alignment horizontal="right"/>
    </xf>
    <xf numFmtId="2" fontId="26" fillId="0" borderId="0" xfId="42" applyNumberFormat="1" applyFont="1" applyAlignment="1">
      <alignment horizontal="right"/>
    </xf>
    <xf numFmtId="2" fontId="0" fillId="0" borderId="11" xfId="0" applyNumberFormat="1" applyBorder="1" applyAlignment="1">
      <alignment horizontal="right"/>
    </xf>
    <xf numFmtId="2" fontId="18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16" fillId="0" borderId="0" xfId="42" applyNumberFormat="1" applyFont="1" applyAlignment="1">
      <alignment horizontal="right"/>
    </xf>
    <xf numFmtId="2" fontId="25" fillId="0" borderId="10" xfId="42" applyNumberFormat="1" applyFont="1" applyBorder="1" applyAlignment="1">
      <alignment horizontal="right"/>
    </xf>
    <xf numFmtId="2" fontId="0" fillId="0" borderId="0" xfId="0" applyNumberFormat="1" applyAlignment="1">
      <alignment horizontal="center"/>
    </xf>
    <xf numFmtId="2" fontId="16" fillId="0" borderId="0" xfId="42" applyNumberFormat="1" applyFont="1" applyAlignment="1">
      <alignment horizontal="center"/>
    </xf>
    <xf numFmtId="0" fontId="26" fillId="0" borderId="0" xfId="0" applyFont="1" applyAlignment="1">
      <alignment horizontal="justify" vertical="top" wrapText="1"/>
    </xf>
    <xf numFmtId="0" fontId="0" fillId="0" borderId="11" xfId="0" applyBorder="1" applyAlignment="1">
      <alignment horizontal="justify" vertical="top"/>
    </xf>
    <xf numFmtId="0" fontId="18" fillId="0" borderId="0" xfId="0" applyFont="1" applyAlignment="1">
      <alignment horizontal="justify" vertical="top"/>
    </xf>
    <xf numFmtId="0" fontId="0" fillId="0" borderId="0" xfId="0" applyAlignment="1">
      <alignment horizontal="justify" vertical="top" wrapText="1"/>
    </xf>
    <xf numFmtId="0" fontId="25" fillId="33" borderId="0" xfId="0" applyFont="1" applyFill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28" fillId="0" borderId="0" xfId="0" applyFont="1" applyAlignment="1">
      <alignment horizontal="justify" vertical="top" wrapText="1"/>
    </xf>
    <xf numFmtId="0" fontId="27" fillId="0" borderId="0" xfId="0" applyFont="1" applyAlignment="1">
      <alignment horizontal="justify" vertical="top" wrapText="1"/>
    </xf>
    <xf numFmtId="0" fontId="25" fillId="0" borderId="10" xfId="0" applyFont="1" applyBorder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25" fillId="0" borderId="10" xfId="0" applyFont="1" applyBorder="1" applyAlignment="1">
      <alignment horizontal="justify" vertical="top"/>
    </xf>
    <xf numFmtId="0" fontId="29" fillId="0" borderId="0" xfId="0" applyFont="1" applyAlignment="1">
      <alignment horizontal="justify" vertical="top" wrapText="1"/>
    </xf>
    <xf numFmtId="164" fontId="26" fillId="0" borderId="0" xfId="42" applyNumberFormat="1" applyFont="1" applyAlignment="1" applyProtection="1">
      <alignment horizontal="center"/>
      <protection locked="0"/>
    </xf>
    <xf numFmtId="0" fontId="26" fillId="0" borderId="0" xfId="0" applyFont="1" applyAlignment="1">
      <alignment horizontal="center" vertical="center"/>
    </xf>
    <xf numFmtId="2" fontId="0" fillId="0" borderId="0" xfId="0" applyNumberFormat="1"/>
    <xf numFmtId="164" fontId="26" fillId="0" borderId="0" xfId="42" applyNumberFormat="1" applyFont="1" applyAlignment="1">
      <alignment horizontal="right" vertical="center"/>
    </xf>
    <xf numFmtId="164" fontId="26" fillId="0" borderId="0" xfId="42" applyNumberFormat="1" applyFont="1" applyAlignment="1" applyProtection="1">
      <alignment horizontal="right" vertical="center"/>
      <protection locked="0"/>
    </xf>
    <xf numFmtId="0" fontId="27" fillId="0" borderId="0" xfId="0" applyFont="1" applyAlignment="1">
      <alignment horizontal="justify" vertical="center" wrapText="1"/>
    </xf>
    <xf numFmtId="0" fontId="26" fillId="0" borderId="0" xfId="0" applyFont="1" applyAlignment="1">
      <alignment horizontal="justify" vertical="center" wrapText="1"/>
    </xf>
    <xf numFmtId="0" fontId="30" fillId="0" borderId="0" xfId="0" applyFont="1" applyAlignment="1">
      <alignment horizontal="justify" vertical="center" wrapText="1"/>
    </xf>
    <xf numFmtId="4" fontId="21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vertical="center"/>
    </xf>
    <xf numFmtId="2" fontId="21" fillId="0" borderId="0" xfId="0" applyNumberFormat="1" applyFont="1" applyAlignment="1">
      <alignment vertical="center"/>
    </xf>
    <xf numFmtId="2" fontId="26" fillId="0" borderId="0" xfId="0" applyNumberFormat="1" applyFont="1" applyAlignment="1">
      <alignment horizontal="center" vertical="center"/>
    </xf>
    <xf numFmtId="167" fontId="26" fillId="0" borderId="0" xfId="42" applyNumberFormat="1" applyFont="1" applyAlignment="1" applyProtection="1">
      <alignment horizontal="right" vertical="center"/>
      <protection locked="0"/>
    </xf>
    <xf numFmtId="167" fontId="26" fillId="0" borderId="0" xfId="42" applyNumberFormat="1" applyFont="1" applyAlignment="1">
      <alignment horizontal="right" vertical="center"/>
    </xf>
    <xf numFmtId="2" fontId="35" fillId="0" borderId="0" xfId="0" applyNumberFormat="1" applyFont="1" applyAlignment="1">
      <alignment horizontal="right" vertical="center" wrapText="1"/>
    </xf>
    <xf numFmtId="1" fontId="21" fillId="0" borderId="0" xfId="0" applyNumberFormat="1" applyFont="1" applyAlignment="1">
      <alignment horizontal="center" vertical="top"/>
    </xf>
    <xf numFmtId="2" fontId="21" fillId="0" borderId="0" xfId="0" applyNumberFormat="1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4" fontId="26" fillId="0" borderId="0" xfId="42" applyNumberFormat="1" applyFont="1" applyAlignment="1">
      <alignment vertical="center"/>
    </xf>
    <xf numFmtId="164" fontId="26" fillId="0" borderId="0" xfId="42" applyNumberFormat="1" applyFont="1" applyAlignment="1" applyProtection="1">
      <alignment vertical="center"/>
      <protection locked="0"/>
    </xf>
    <xf numFmtId="2" fontId="35" fillId="0" borderId="0" xfId="42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justify" vertical="center"/>
    </xf>
    <xf numFmtId="2" fontId="31" fillId="0" borderId="0" xfId="0" applyNumberFormat="1" applyFont="1" applyAlignment="1">
      <alignment horizontal="right" vertical="center" wrapText="1"/>
    </xf>
    <xf numFmtId="0" fontId="3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2" fontId="31" fillId="0" borderId="0" xfId="0" applyNumberFormat="1" applyFont="1" applyAlignment="1">
      <alignment horizontal="right" vertical="center"/>
    </xf>
    <xf numFmtId="2" fontId="21" fillId="0" borderId="0" xfId="42" applyNumberFormat="1" applyFont="1" applyBorder="1" applyAlignment="1">
      <alignment horizontal="right" vertical="center"/>
    </xf>
    <xf numFmtId="0" fontId="29" fillId="0" borderId="0" xfId="0" applyFont="1" applyAlignment="1">
      <alignment horizontal="justify" vertical="center" wrapText="1"/>
    </xf>
    <xf numFmtId="2" fontId="21" fillId="0" borderId="0" xfId="0" applyNumberFormat="1" applyFont="1" applyAlignment="1">
      <alignment horizontal="right" vertical="center" wrapText="1"/>
    </xf>
    <xf numFmtId="2" fontId="21" fillId="0" borderId="0" xfId="42" applyNumberFormat="1" applyFont="1" applyAlignment="1">
      <alignment horizontal="right" vertical="center"/>
    </xf>
    <xf numFmtId="0" fontId="21" fillId="0" borderId="0" xfId="0" applyFont="1" applyAlignment="1">
      <alignment horizontal="justify" vertical="top" wrapText="1"/>
    </xf>
    <xf numFmtId="0" fontId="3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top"/>
    </xf>
    <xf numFmtId="0" fontId="21" fillId="0" borderId="0" xfId="0" applyFont="1" applyAlignment="1">
      <alignment horizontal="center" vertical="center"/>
    </xf>
    <xf numFmtId="2" fontId="21" fillId="0" borderId="0" xfId="42" applyNumberFormat="1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2" fontId="21" fillId="0" borderId="0" xfId="0" applyNumberFormat="1" applyFont="1" applyAlignment="1">
      <alignment horizontal="right" vertical="center"/>
    </xf>
    <xf numFmtId="167" fontId="26" fillId="0" borderId="0" xfId="42" applyNumberFormat="1" applyFont="1" applyAlignment="1" applyProtection="1">
      <alignment vertical="center"/>
      <protection locked="0"/>
    </xf>
    <xf numFmtId="167" fontId="26" fillId="0" borderId="0" xfId="42" applyNumberFormat="1" applyFont="1" applyBorder="1" applyAlignment="1">
      <alignment vertical="center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2" fontId="25" fillId="0" borderId="0" xfId="42" applyNumberFormat="1" applyFont="1" applyFill="1" applyAlignment="1">
      <alignment horizontal="center"/>
    </xf>
    <xf numFmtId="43" fontId="25" fillId="0" borderId="0" xfId="42" applyFont="1" applyFill="1" applyAlignment="1">
      <alignment horizontal="center"/>
    </xf>
    <xf numFmtId="2" fontId="26" fillId="0" borderId="0" xfId="0" applyNumberFormat="1" applyFont="1" applyAlignment="1">
      <alignment horizontal="right" vertical="center" wrapText="1"/>
    </xf>
    <xf numFmtId="2" fontId="26" fillId="0" borderId="0" xfId="42" applyNumberFormat="1" applyFont="1" applyAlignment="1">
      <alignment vertical="center"/>
    </xf>
    <xf numFmtId="164" fontId="21" fillId="0" borderId="0" xfId="42" applyNumberFormat="1" applyFont="1" applyAlignment="1" applyProtection="1">
      <alignment horizontal="right" vertical="center"/>
      <protection locked="0"/>
    </xf>
    <xf numFmtId="164" fontId="21" fillId="0" borderId="0" xfId="42" applyNumberFormat="1" applyFont="1" applyAlignment="1">
      <alignment horizontal="right" vertical="center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center"/>
    </xf>
    <xf numFmtId="2" fontId="27" fillId="0" borderId="0" xfId="42" applyNumberFormat="1" applyFont="1" applyFill="1" applyAlignment="1">
      <alignment horizontal="center"/>
    </xf>
    <xf numFmtId="43" fontId="27" fillId="0" borderId="0" xfId="42" applyFont="1" applyFill="1" applyAlignment="1">
      <alignment horizontal="center"/>
    </xf>
    <xf numFmtId="0" fontId="26" fillId="0" borderId="0" xfId="0" applyFont="1"/>
    <xf numFmtId="0" fontId="25" fillId="0" borderId="0" xfId="0" applyFont="1" applyAlignment="1">
      <alignment horizontal="justify" vertical="center" wrapText="1"/>
    </xf>
    <xf numFmtId="0" fontId="38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right" vertical="center" wrapText="1"/>
    </xf>
    <xf numFmtId="167" fontId="38" fillId="0" borderId="0" xfId="42" applyNumberFormat="1" applyFont="1" applyAlignment="1" applyProtection="1">
      <alignment horizontal="right" vertical="center"/>
      <protection locked="0"/>
    </xf>
    <xf numFmtId="164" fontId="38" fillId="0" borderId="0" xfId="42" applyNumberFormat="1" applyFont="1" applyAlignment="1">
      <alignment horizontal="right" vertical="center"/>
    </xf>
    <xf numFmtId="0" fontId="38" fillId="0" borderId="0" xfId="0" applyFont="1"/>
    <xf numFmtId="0" fontId="24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164" fontId="22" fillId="0" borderId="0" xfId="42" applyNumberFormat="1" applyFont="1" applyAlignment="1" applyProtection="1">
      <alignment horizontal="right" vertical="center"/>
      <protection locked="0"/>
    </xf>
    <xf numFmtId="164" fontId="22" fillId="0" borderId="0" xfId="42" applyNumberFormat="1" applyFont="1" applyAlignment="1">
      <alignment horizontal="right" vertical="center"/>
    </xf>
    <xf numFmtId="0" fontId="22" fillId="0" borderId="0" xfId="0" applyFont="1"/>
    <xf numFmtId="0" fontId="25" fillId="0" borderId="0" xfId="0" applyFont="1"/>
    <xf numFmtId="164" fontId="25" fillId="0" borderId="0" xfId="42" applyNumberFormat="1" applyFont="1" applyAlignment="1">
      <alignment horizontal="right" vertical="center"/>
    </xf>
    <xf numFmtId="167" fontId="25" fillId="0" borderId="0" xfId="42" applyNumberFormat="1" applyFont="1" applyAlignment="1" applyProtection="1">
      <alignment horizontal="right" vertical="center"/>
      <protection locked="0"/>
    </xf>
    <xf numFmtId="2" fontId="24" fillId="0" borderId="0" xfId="42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justify" vertical="top" wrapText="1"/>
    </xf>
    <xf numFmtId="164" fontId="25" fillId="0" borderId="0" xfId="42" applyNumberFormat="1" applyFont="1" applyAlignment="1" applyProtection="1">
      <alignment horizontal="right" vertical="center"/>
      <protection locked="0"/>
    </xf>
    <xf numFmtId="2" fontId="24" fillId="0" borderId="0" xfId="42" applyNumberFormat="1" applyFont="1" applyAlignment="1">
      <alignment horizontal="right" vertical="center"/>
    </xf>
    <xf numFmtId="0" fontId="26" fillId="0" borderId="0" xfId="0" applyFont="1" applyAlignment="1">
      <alignment horizontal="left" vertical="top" wrapText="1"/>
    </xf>
    <xf numFmtId="164" fontId="27" fillId="0" borderId="0" xfId="42" applyNumberFormat="1" applyFont="1" applyAlignment="1">
      <alignment horizontal="right" vertical="center"/>
    </xf>
    <xf numFmtId="167" fontId="27" fillId="0" borderId="0" xfId="42" applyNumberFormat="1" applyFont="1" applyAlignment="1" applyProtection="1">
      <alignment horizontal="right" vertical="center"/>
      <protection locked="0"/>
    </xf>
    <xf numFmtId="2" fontId="30" fillId="0" borderId="0" xfId="42" applyNumberFormat="1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top" wrapText="1"/>
    </xf>
    <xf numFmtId="167" fontId="26" fillId="0" borderId="0" xfId="42" applyNumberFormat="1" applyFont="1" applyBorder="1" applyAlignment="1">
      <alignment horizontal="right" vertical="center"/>
    </xf>
    <xf numFmtId="167" fontId="21" fillId="0" borderId="0" xfId="42" applyNumberFormat="1" applyFont="1" applyFill="1" applyAlignment="1">
      <alignment horizontal="right" vertical="center"/>
    </xf>
    <xf numFmtId="43" fontId="19" fillId="0" borderId="0" xfId="42" applyFont="1"/>
    <xf numFmtId="0" fontId="16" fillId="0" borderId="0" xfId="0" applyFont="1" applyAlignment="1">
      <alignment vertical="top" wrapText="1"/>
    </xf>
    <xf numFmtId="0" fontId="19" fillId="0" borderId="0" xfId="0" applyFont="1" applyAlignment="1">
      <alignment horizontal="center" vertical="top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left" vertical="top"/>
    </xf>
    <xf numFmtId="0" fontId="40" fillId="0" borderId="0" xfId="0" applyFont="1"/>
    <xf numFmtId="43" fontId="16" fillId="33" borderId="0" xfId="42" applyFont="1" applyFill="1"/>
    <xf numFmtId="0" fontId="16" fillId="33" borderId="0" xfId="0" applyFont="1" applyFill="1"/>
    <xf numFmtId="0" fontId="16" fillId="33" borderId="0" xfId="0" applyFont="1" applyFill="1" applyAlignment="1">
      <alignment wrapText="1"/>
    </xf>
    <xf numFmtId="0" fontId="16" fillId="33" borderId="0" xfId="0" applyFont="1" applyFill="1" applyAlignment="1">
      <alignment horizontal="center" vertical="top"/>
    </xf>
    <xf numFmtId="0" fontId="18" fillId="0" borderId="0" xfId="0" applyFont="1" applyAlignment="1">
      <alignment horizontal="left"/>
    </xf>
    <xf numFmtId="43" fontId="18" fillId="0" borderId="0" xfId="42" applyFont="1" applyAlignment="1">
      <alignment horizontal="left"/>
    </xf>
    <xf numFmtId="0" fontId="18" fillId="0" borderId="0" xfId="0" applyFont="1" applyAlignment="1">
      <alignment horizontal="left" vertical="top"/>
    </xf>
    <xf numFmtId="0" fontId="41" fillId="0" borderId="0" xfId="0" applyFont="1"/>
    <xf numFmtId="164" fontId="24" fillId="0" borderId="12" xfId="42" applyNumberFormat="1" applyFont="1" applyBorder="1"/>
    <xf numFmtId="43" fontId="24" fillId="0" borderId="12" xfId="42" applyFont="1" applyBorder="1"/>
    <xf numFmtId="0" fontId="24" fillId="0" borderId="12" xfId="0" applyFont="1" applyBorder="1"/>
    <xf numFmtId="0" fontId="24" fillId="0" borderId="12" xfId="0" applyFont="1" applyBorder="1" applyAlignment="1">
      <alignment horizontal="center" vertical="top"/>
    </xf>
    <xf numFmtId="164" fontId="24" fillId="0" borderId="0" xfId="42" applyNumberFormat="1" applyFont="1"/>
    <xf numFmtId="43" fontId="24" fillId="0" borderId="0" xfId="42" applyFont="1"/>
    <xf numFmtId="0" fontId="24" fillId="0" borderId="0" xfId="0" applyFont="1"/>
    <xf numFmtId="0" fontId="24" fillId="0" borderId="0" xfId="0" applyFont="1" applyAlignment="1">
      <alignment horizontal="left" vertical="top"/>
    </xf>
    <xf numFmtId="168" fontId="24" fillId="0" borderId="0" xfId="42" applyNumberFormat="1" applyFont="1"/>
    <xf numFmtId="43" fontId="22" fillId="0" borderId="0" xfId="42" applyFont="1"/>
    <xf numFmtId="0" fontId="22" fillId="0" borderId="0" xfId="0" applyFont="1" applyAlignment="1">
      <alignment horizontal="left"/>
    </xf>
    <xf numFmtId="167" fontId="22" fillId="0" borderId="0" xfId="42" applyNumberFormat="1" applyFont="1"/>
    <xf numFmtId="0" fontId="24" fillId="0" borderId="0" xfId="0" applyFont="1" applyAlignment="1">
      <alignment horizontal="left"/>
    </xf>
    <xf numFmtId="164" fontId="22" fillId="0" borderId="12" xfId="42" applyNumberFormat="1" applyFont="1" applyBorder="1"/>
    <xf numFmtId="43" fontId="22" fillId="0" borderId="12" xfId="42" applyFont="1" applyBorder="1"/>
    <xf numFmtId="0" fontId="22" fillId="0" borderId="12" xfId="0" applyFont="1" applyBorder="1"/>
    <xf numFmtId="0" fontId="24" fillId="0" borderId="12" xfId="0" applyFont="1" applyBorder="1" applyAlignment="1">
      <alignment horizontal="left" vertical="top"/>
    </xf>
    <xf numFmtId="49" fontId="24" fillId="0" borderId="0" xfId="0" applyNumberFormat="1" applyFont="1" applyAlignment="1">
      <alignment horizontal="left" vertical="top"/>
    </xf>
    <xf numFmtId="43" fontId="25" fillId="0" borderId="0" xfId="42" applyFont="1"/>
    <xf numFmtId="0" fontId="25" fillId="0" borderId="0" xfId="0" applyFont="1" applyAlignment="1">
      <alignment wrapText="1"/>
    </xf>
    <xf numFmtId="0" fontId="25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164" fontId="24" fillId="0" borderId="0" xfId="42" applyNumberFormat="1" applyFont="1" applyFill="1"/>
    <xf numFmtId="164" fontId="26" fillId="0" borderId="0" xfId="42" applyNumberFormat="1" applyFont="1" applyAlignment="1" applyProtection="1">
      <alignment horizontal="center" vertical="center"/>
      <protection locked="0"/>
    </xf>
    <xf numFmtId="0" fontId="30" fillId="0" borderId="0" xfId="0" applyFont="1" applyAlignment="1">
      <alignment horizontal="justify" vertical="top" wrapText="1"/>
    </xf>
    <xf numFmtId="2" fontId="21" fillId="0" borderId="0" xfId="0" applyNumberFormat="1" applyFont="1" applyAlignment="1">
      <alignment horizontal="right" vertical="top" wrapText="1"/>
    </xf>
    <xf numFmtId="164" fontId="21" fillId="0" borderId="0" xfId="42" applyNumberFormat="1" applyFont="1" applyAlignment="1" applyProtection="1">
      <alignment horizontal="right" vertical="top"/>
      <protection locked="0"/>
    </xf>
    <xf numFmtId="164" fontId="21" fillId="0" borderId="0" xfId="42" applyNumberFormat="1" applyFont="1" applyAlignment="1">
      <alignment horizontal="right" vertical="top"/>
    </xf>
    <xf numFmtId="0" fontId="19" fillId="0" borderId="0" xfId="0" applyFont="1" applyAlignment="1">
      <alignment vertical="top"/>
    </xf>
    <xf numFmtId="0" fontId="27" fillId="0" borderId="0" xfId="0" applyFont="1" applyFill="1" applyAlignment="1">
      <alignment horizontal="justify" vertical="center" wrapText="1"/>
    </xf>
    <xf numFmtId="0" fontId="44" fillId="0" borderId="0" xfId="0" applyFont="1" applyAlignment="1">
      <alignment horizontal="left" vertical="top"/>
    </xf>
    <xf numFmtId="0" fontId="43" fillId="0" borderId="0" xfId="0" applyFont="1" applyAlignment="1">
      <alignment horizontal="left"/>
    </xf>
    <xf numFmtId="0" fontId="43" fillId="0" borderId="0" xfId="0" applyFont="1"/>
    <xf numFmtId="0" fontId="42" fillId="0" borderId="0" xfId="0" applyFont="1" applyAlignment="1">
      <alignment horizontal="right"/>
    </xf>
    <xf numFmtId="0" fontId="32" fillId="0" borderId="0" xfId="0" applyFont="1" applyAlignment="1">
      <alignment horizontal="center"/>
    </xf>
    <xf numFmtId="0" fontId="26" fillId="0" borderId="0" xfId="0" applyFont="1" applyAlignment="1">
      <alignment horizontal="justify" vertical="top" wrapText="1"/>
    </xf>
  </cellXfs>
  <cellStyles count="48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Comma 2" xfId="46" xr:uid="{00000000-0005-0000-0000-000012000000}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 customBuiltin="1"/>
    <cellStyle name="Navadno 2" xfId="43" xr:uid="{00000000-0005-0000-0000-00001B000000}"/>
    <cellStyle name="Navadno 3" xfId="47" xr:uid="{00000000-0005-0000-0000-00001C000000}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aluta 3" xfId="44" xr:uid="{00000000-0005-0000-0000-00002B000000}"/>
    <cellStyle name="Vejica" xfId="42" builtinId="3"/>
    <cellStyle name="Vejica 3" xfId="45" xr:uid="{00000000-0005-0000-0000-00002D000000}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03_Projekti_arhiv\2020\2020_86_LUX-A_Ko&#353;aki%20ZU\03_pzi\05_Popis_del\Popis%20del_Ko&#353;aki_Z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VA STRAN"/>
      <sheetName val="C. REK. ZU"/>
      <sheetName val="I. Pripravljalna dela ZU"/>
      <sheetName val="II. Zemeljska"/>
      <sheetName val="II. Kanalizacija"/>
      <sheetName val="III. Utrjene površine"/>
      <sheetName val="IV. Tuje storitve"/>
    </sheetNames>
    <sheetDataSet>
      <sheetData sheetId="0"/>
      <sheetData sheetId="1"/>
      <sheetData sheetId="2">
        <row r="2">
          <cell r="B2" t="str">
            <v>PRIPRAVLJALNA DELA</v>
          </cell>
        </row>
      </sheetData>
      <sheetData sheetId="3"/>
      <sheetData sheetId="4">
        <row r="2">
          <cell r="B2" t="str">
            <v>KANALIZACIJA</v>
          </cell>
        </row>
      </sheetData>
      <sheetData sheetId="5"/>
      <sheetData sheetId="6">
        <row r="2">
          <cell r="B2" t="str">
            <v>TUJE STORITVE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F32"/>
  <sheetViews>
    <sheetView showZeros="0" view="pageBreakPreview" zoomScaleNormal="100" zoomScaleSheetLayoutView="100" workbookViewId="0">
      <selection activeCell="F23" sqref="F23"/>
    </sheetView>
  </sheetViews>
  <sheetFormatPr defaultRowHeight="15" x14ac:dyDescent="0.25"/>
  <cols>
    <col min="1" max="1" width="9.28515625" style="1" customWidth="1"/>
    <col min="2" max="2" width="33.5703125" customWidth="1"/>
    <col min="3" max="3" width="6.42578125" customWidth="1"/>
    <col min="4" max="5" width="11.140625" bestFit="1" customWidth="1"/>
    <col min="6" max="6" width="13.7109375" customWidth="1"/>
  </cols>
  <sheetData>
    <row r="1" spans="1:6" x14ac:dyDescent="0.25">
      <c r="A1" s="9"/>
      <c r="B1" s="10"/>
      <c r="C1" s="10"/>
      <c r="D1" s="10"/>
      <c r="E1" s="10"/>
      <c r="F1" s="10"/>
    </row>
    <row r="2" spans="1:6" s="3" customFormat="1" ht="18" customHeight="1" x14ac:dyDescent="0.3">
      <c r="A2" s="190" t="s">
        <v>84</v>
      </c>
      <c r="B2" s="191"/>
      <c r="C2" s="192"/>
      <c r="E2" s="193"/>
      <c r="F2" s="193"/>
    </row>
    <row r="3" spans="1:6" s="3" customFormat="1" ht="18" customHeight="1" x14ac:dyDescent="0.3">
      <c r="A3" s="192"/>
      <c r="B3" s="192"/>
      <c r="C3" s="192"/>
      <c r="E3" s="193"/>
      <c r="F3" s="193"/>
    </row>
    <row r="4" spans="1:6" s="3" customFormat="1" ht="18" customHeight="1" x14ac:dyDescent="0.3">
      <c r="A4" s="192"/>
      <c r="B4" s="192"/>
      <c r="C4" s="192"/>
      <c r="E4" s="193"/>
      <c r="F4" s="193"/>
    </row>
    <row r="5" spans="1:6" s="159" customFormat="1" ht="18" customHeight="1" x14ac:dyDescent="0.3">
      <c r="A5" s="192"/>
      <c r="B5" s="192"/>
      <c r="C5" s="192"/>
      <c r="E5" s="193"/>
      <c r="F5" s="193"/>
    </row>
    <row r="6" spans="1:6" s="156" customFormat="1" ht="18.75" x14ac:dyDescent="0.3">
      <c r="A6" s="158" t="s">
        <v>92</v>
      </c>
      <c r="B6" s="181"/>
      <c r="D6" s="157"/>
      <c r="E6" s="157"/>
      <c r="F6" s="157"/>
    </row>
    <row r="7" spans="1:6" s="2" customFormat="1" x14ac:dyDescent="0.25">
      <c r="A7" s="155"/>
      <c r="B7" s="154"/>
      <c r="C7" s="153"/>
      <c r="D7" s="152"/>
      <c r="E7" s="152"/>
      <c r="F7" s="152"/>
    </row>
    <row r="8" spans="1:6" s="2" customFormat="1" x14ac:dyDescent="0.25">
      <c r="A8" s="180"/>
      <c r="B8" s="179"/>
      <c r="C8" s="130"/>
      <c r="D8" s="178"/>
      <c r="E8" s="178"/>
      <c r="F8" s="178"/>
    </row>
    <row r="9" spans="1:6" s="2" customFormat="1" x14ac:dyDescent="0.25">
      <c r="A9" s="177" t="s">
        <v>2</v>
      </c>
      <c r="B9" s="172" t="str">
        <f>'[1]I. Pripravljalna dela ZU'!B2</f>
        <v>PRIPRAVLJALNA DELA</v>
      </c>
      <c r="C9" s="166"/>
      <c r="D9" s="165"/>
      <c r="E9" s="165"/>
      <c r="F9" s="182">
        <f>'I. Pripravljalna dela ZU'!F24</f>
        <v>0</v>
      </c>
    </row>
    <row r="10" spans="1:6" s="2" customFormat="1" x14ac:dyDescent="0.25">
      <c r="A10" s="177" t="s">
        <v>83</v>
      </c>
      <c r="B10" s="172" t="str">
        <f>'II. Zemeljska'!B2</f>
        <v>ZEMELJSKA DELA</v>
      </c>
      <c r="C10" s="166"/>
      <c r="D10" s="165"/>
      <c r="E10" s="165"/>
      <c r="F10" s="164">
        <f>'II. Zemeljska'!F32</f>
        <v>0</v>
      </c>
    </row>
    <row r="11" spans="1:6" s="2" customFormat="1" x14ac:dyDescent="0.25">
      <c r="A11" s="177" t="s">
        <v>91</v>
      </c>
      <c r="B11" s="172" t="str">
        <f>'[1]II. Kanalizacija'!B2</f>
        <v>KANALIZACIJA</v>
      </c>
      <c r="C11" s="166"/>
      <c r="D11" s="165"/>
      <c r="E11" s="165"/>
      <c r="F11" s="182">
        <f>'III. Kanalizacija'!F61</f>
        <v>0</v>
      </c>
    </row>
    <row r="12" spans="1:6" s="2" customFormat="1" x14ac:dyDescent="0.25">
      <c r="A12" s="177" t="s">
        <v>90</v>
      </c>
      <c r="B12" s="172" t="str">
        <f>'[1]IV. Tuje storitve'!B2</f>
        <v>TUJE STORITVE</v>
      </c>
      <c r="C12" s="166"/>
      <c r="D12" s="165"/>
      <c r="E12" s="165"/>
      <c r="F12" s="182">
        <f>'IV. Tuje storitve'!F14</f>
        <v>0</v>
      </c>
    </row>
    <row r="13" spans="1:6" ht="15.75" thickBot="1" x14ac:dyDescent="0.3">
      <c r="A13" s="176"/>
      <c r="B13" s="162"/>
      <c r="C13" s="175"/>
      <c r="D13" s="174"/>
      <c r="E13" s="174"/>
      <c r="F13" s="173"/>
    </row>
    <row r="14" spans="1:6" s="2" customFormat="1" x14ac:dyDescent="0.25">
      <c r="A14" s="37"/>
      <c r="B14" s="166" t="s">
        <v>89</v>
      </c>
      <c r="C14" s="130"/>
      <c r="D14" s="165"/>
      <c r="E14" s="165"/>
      <c r="F14" s="164">
        <f>SUM(F9:F12)</f>
        <v>0</v>
      </c>
    </row>
    <row r="15" spans="1:6" x14ac:dyDescent="0.25">
      <c r="A15" s="148"/>
      <c r="B15" s="6"/>
      <c r="C15" s="6"/>
      <c r="D15" s="146"/>
      <c r="E15" s="146"/>
      <c r="F15" s="146"/>
    </row>
    <row r="16" spans="1:6" x14ac:dyDescent="0.25">
      <c r="A16" s="150"/>
      <c r="B16" s="172" t="s">
        <v>105</v>
      </c>
      <c r="C16" s="166"/>
      <c r="D16" s="165"/>
      <c r="E16" s="146"/>
      <c r="F16" s="171">
        <f>F14*0.1</f>
        <v>0</v>
      </c>
    </row>
    <row r="17" spans="1:6" x14ac:dyDescent="0.25">
      <c r="A17" s="148"/>
      <c r="B17" s="170" t="s">
        <v>88</v>
      </c>
      <c r="C17" s="166"/>
      <c r="D17" s="165"/>
      <c r="E17" s="146"/>
      <c r="F17" s="169"/>
    </row>
    <row r="18" spans="1:6" x14ac:dyDescent="0.25">
      <c r="A18" s="148"/>
      <c r="B18" s="170"/>
      <c r="C18" s="166"/>
      <c r="D18" s="165"/>
      <c r="E18" s="146"/>
      <c r="F18" s="169"/>
    </row>
    <row r="19" spans="1:6" x14ac:dyDescent="0.25">
      <c r="A19" s="150"/>
      <c r="B19" s="6"/>
      <c r="C19" s="6"/>
      <c r="D19" s="146"/>
      <c r="E19" s="146"/>
      <c r="F19" s="146"/>
    </row>
    <row r="20" spans="1:6" x14ac:dyDescent="0.25">
      <c r="A20" s="37"/>
      <c r="B20" s="166" t="s">
        <v>87</v>
      </c>
      <c r="C20" s="166"/>
      <c r="D20" s="165"/>
      <c r="E20" s="165"/>
      <c r="F20" s="168">
        <f>F14+F16</f>
        <v>0</v>
      </c>
    </row>
    <row r="21" spans="1:6" ht="15.75" thickBot="1" x14ac:dyDescent="0.3">
      <c r="A21" s="163"/>
      <c r="B21" s="162"/>
      <c r="C21" s="162" t="s">
        <v>86</v>
      </c>
      <c r="D21" s="161"/>
      <c r="E21" s="161"/>
      <c r="F21" s="160">
        <f>0.22*F20</f>
        <v>0</v>
      </c>
    </row>
    <row r="22" spans="1:6" x14ac:dyDescent="0.25">
      <c r="A22" s="167"/>
      <c r="B22" s="166"/>
      <c r="C22" s="166"/>
      <c r="D22" s="165"/>
      <c r="E22" s="165"/>
      <c r="F22" s="164"/>
    </row>
    <row r="23" spans="1:6" ht="15.75" thickBot="1" x14ac:dyDescent="0.3">
      <c r="A23" s="163"/>
      <c r="B23" s="162"/>
      <c r="C23" s="162" t="s">
        <v>85</v>
      </c>
      <c r="D23" s="161"/>
      <c r="E23" s="161"/>
      <c r="F23" s="160">
        <f>F20+F21</f>
        <v>0</v>
      </c>
    </row>
    <row r="24" spans="1:6" x14ac:dyDescent="0.25">
      <c r="A24" s="148"/>
      <c r="B24" s="147"/>
      <c r="C24" s="6"/>
      <c r="D24" s="146"/>
      <c r="E24" s="146"/>
      <c r="F24" s="146"/>
    </row>
    <row r="25" spans="1:6" x14ac:dyDescent="0.25">
      <c r="A25" s="150"/>
      <c r="B25" s="6"/>
      <c r="C25" s="6"/>
      <c r="D25" s="146"/>
      <c r="E25" s="146"/>
      <c r="F25" s="146"/>
    </row>
    <row r="26" spans="1:6" x14ac:dyDescent="0.25">
      <c r="A26" s="148"/>
      <c r="B26" s="149"/>
      <c r="C26" s="6"/>
      <c r="D26" s="146"/>
      <c r="E26" s="146"/>
      <c r="F26" s="146"/>
    </row>
    <row r="27" spans="1:6" x14ac:dyDescent="0.25">
      <c r="A27" s="148"/>
      <c r="B27" s="6"/>
      <c r="C27" s="6"/>
      <c r="D27" s="146"/>
      <c r="E27" s="146"/>
      <c r="F27" s="146"/>
    </row>
    <row r="28" spans="1:6" x14ac:dyDescent="0.25">
      <c r="A28" s="148"/>
      <c r="B28" s="147"/>
      <c r="C28" s="6"/>
      <c r="D28" s="146"/>
      <c r="E28" s="146"/>
      <c r="F28" s="146"/>
    </row>
    <row r="29" spans="1:6" x14ac:dyDescent="0.25">
      <c r="A29" s="148"/>
      <c r="B29" s="6"/>
      <c r="C29" s="6"/>
      <c r="D29" s="146"/>
      <c r="E29" s="146"/>
      <c r="F29" s="146"/>
    </row>
    <row r="30" spans="1:6" x14ac:dyDescent="0.25">
      <c r="A30" s="148"/>
      <c r="B30" s="6"/>
      <c r="C30" s="6"/>
      <c r="D30" s="146"/>
      <c r="E30" s="146"/>
      <c r="F30" s="146"/>
    </row>
    <row r="31" spans="1:6" x14ac:dyDescent="0.25">
      <c r="A31" s="148"/>
      <c r="B31" s="6"/>
      <c r="C31" s="6"/>
      <c r="D31" s="146"/>
      <c r="E31" s="146"/>
      <c r="F31" s="146"/>
    </row>
    <row r="32" spans="1:6" x14ac:dyDescent="0.25">
      <c r="A32" s="148"/>
      <c r="B32" s="151"/>
      <c r="C32" s="6"/>
      <c r="D32" s="146"/>
      <c r="E32" s="146"/>
      <c r="F32" s="146"/>
    </row>
  </sheetData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>&amp;L&amp;"Franklin Gothic Book,Navadno"&amp;9
Popis del, št. načrta 40/2022 - G
UREDITEV ODVODNJAVANJA IN UTRJENIH POVRŠIN ELEKTRO MARIBOR</oddHeader>
    <oddFooter>&amp;CStran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F24"/>
  <sheetViews>
    <sheetView showZeros="0" view="pageBreakPreview" zoomScaleNormal="100" zoomScaleSheetLayoutView="100" zoomScalePageLayoutView="115" workbookViewId="0">
      <selection activeCell="I20" sqref="I20"/>
    </sheetView>
  </sheetViews>
  <sheetFormatPr defaultColWidth="9.140625" defaultRowHeight="15" x14ac:dyDescent="0.25"/>
  <cols>
    <col min="1" max="1" width="4.85546875" style="1" customWidth="1"/>
    <col min="2" max="2" width="50.5703125" style="61" customWidth="1"/>
    <col min="3" max="3" width="6.7109375" customWidth="1"/>
    <col min="4" max="4" width="8.140625" style="47" bestFit="1" customWidth="1"/>
    <col min="5" max="5" width="9.140625" style="13" bestFit="1" customWidth="1"/>
    <col min="6" max="6" width="12.28515625" style="13" customWidth="1"/>
  </cols>
  <sheetData>
    <row r="1" spans="1:6" x14ac:dyDescent="0.25">
      <c r="A1" s="9"/>
      <c r="B1" s="53"/>
      <c r="C1" s="10"/>
      <c r="D1" s="45"/>
      <c r="E1" s="12"/>
      <c r="F1" s="12"/>
    </row>
    <row r="2" spans="1:6" s="88" customFormat="1" ht="18.75" customHeight="1" x14ac:dyDescent="0.25">
      <c r="A2" s="85" t="s">
        <v>2</v>
      </c>
      <c r="B2" s="86" t="s">
        <v>22</v>
      </c>
      <c r="C2" s="89"/>
      <c r="D2" s="90"/>
      <c r="E2" s="194"/>
      <c r="F2" s="194"/>
    </row>
    <row r="3" spans="1:6" ht="18.75" customHeight="1" x14ac:dyDescent="0.3">
      <c r="A3" s="8"/>
      <c r="B3" s="54"/>
      <c r="C3" s="3"/>
      <c r="D3" s="46"/>
      <c r="E3" s="194"/>
      <c r="F3" s="194"/>
    </row>
    <row r="4" spans="1:6" ht="18.75" customHeight="1" x14ac:dyDescent="0.3">
      <c r="C4" s="3"/>
      <c r="D4" s="46"/>
      <c r="E4" s="194"/>
      <c r="F4" s="194"/>
    </row>
    <row r="5" spans="1:6" x14ac:dyDescent="0.25">
      <c r="A5" s="4"/>
      <c r="B5" s="55"/>
      <c r="C5" s="11"/>
    </row>
    <row r="6" spans="1:6" x14ac:dyDescent="0.25">
      <c r="A6" s="21" t="s">
        <v>3</v>
      </c>
      <c r="B6" s="56" t="s">
        <v>4</v>
      </c>
      <c r="C6" s="22" t="s">
        <v>5</v>
      </c>
      <c r="D6" s="38" t="s">
        <v>6</v>
      </c>
      <c r="E6" s="39" t="s">
        <v>7</v>
      </c>
      <c r="F6" s="39" t="s">
        <v>8</v>
      </c>
    </row>
    <row r="7" spans="1:6" x14ac:dyDescent="0.25">
      <c r="A7" s="5"/>
      <c r="B7" s="57"/>
      <c r="C7" s="2"/>
      <c r="D7" s="48"/>
      <c r="E7" s="40"/>
      <c r="F7" s="40"/>
    </row>
    <row r="8" spans="1:6" ht="49.5" customHeight="1" x14ac:dyDescent="0.25">
      <c r="A8" s="20" t="s">
        <v>21</v>
      </c>
      <c r="B8" s="63" t="s">
        <v>39</v>
      </c>
      <c r="C8" s="98" t="s">
        <v>28</v>
      </c>
      <c r="D8" s="91">
        <v>1</v>
      </c>
      <c r="E8" s="103"/>
      <c r="F8" s="82">
        <f>D8*E8</f>
        <v>0</v>
      </c>
    </row>
    <row r="9" spans="1:6" x14ac:dyDescent="0.25">
      <c r="A9" s="20"/>
      <c r="B9" s="63"/>
      <c r="C9" s="65"/>
      <c r="D9" s="99"/>
      <c r="E9" s="102"/>
      <c r="F9" s="82"/>
    </row>
    <row r="10" spans="1:6" x14ac:dyDescent="0.25">
      <c r="A10" s="20" t="s">
        <v>20</v>
      </c>
      <c r="B10" s="92" t="s">
        <v>57</v>
      </c>
      <c r="C10" s="65" t="s">
        <v>28</v>
      </c>
      <c r="D10" s="99">
        <v>1</v>
      </c>
      <c r="E10" s="102"/>
      <c r="F10" s="67">
        <f t="shared" ref="F10" si="0">D10*E10</f>
        <v>0</v>
      </c>
    </row>
    <row r="11" spans="1:6" x14ac:dyDescent="0.25">
      <c r="A11" s="20"/>
      <c r="B11" s="63"/>
      <c r="C11" s="65"/>
      <c r="D11" s="99"/>
      <c r="E11" s="102"/>
      <c r="F11" s="67"/>
    </row>
    <row r="12" spans="1:6" ht="36.75" customHeight="1" x14ac:dyDescent="0.25">
      <c r="A12" s="20" t="s">
        <v>17</v>
      </c>
      <c r="B12" s="63" t="s">
        <v>104</v>
      </c>
      <c r="C12" s="98" t="s">
        <v>28</v>
      </c>
      <c r="D12" s="99">
        <v>1</v>
      </c>
      <c r="E12" s="102"/>
      <c r="F12" s="82">
        <f t="shared" ref="F12" si="1">D12*E12</f>
        <v>0</v>
      </c>
    </row>
    <row r="13" spans="1:6" x14ac:dyDescent="0.25">
      <c r="A13" s="20"/>
      <c r="B13" s="63"/>
      <c r="C13" s="98"/>
      <c r="D13" s="99"/>
      <c r="E13" s="102"/>
      <c r="F13" s="82">
        <f t="shared" ref="F13:F14" si="2">D13*E13</f>
        <v>0</v>
      </c>
    </row>
    <row r="14" spans="1:6" ht="24" x14ac:dyDescent="0.25">
      <c r="A14" s="20" t="s">
        <v>19</v>
      </c>
      <c r="B14" s="63" t="s">
        <v>44</v>
      </c>
      <c r="C14" s="98" t="s">
        <v>28</v>
      </c>
      <c r="D14" s="99">
        <v>1</v>
      </c>
      <c r="E14" s="102"/>
      <c r="F14" s="82">
        <f t="shared" si="2"/>
        <v>0</v>
      </c>
    </row>
    <row r="15" spans="1:6" x14ac:dyDescent="0.25">
      <c r="A15" s="20"/>
      <c r="B15" s="63"/>
      <c r="C15" s="98"/>
      <c r="D15" s="99"/>
      <c r="E15" s="102"/>
      <c r="F15" s="82"/>
    </row>
    <row r="16" spans="1:6" x14ac:dyDescent="0.25">
      <c r="A16" s="20" t="s">
        <v>14</v>
      </c>
      <c r="B16" s="63" t="s">
        <v>93</v>
      </c>
      <c r="C16" s="65" t="s">
        <v>10</v>
      </c>
      <c r="D16" s="99">
        <v>41.2</v>
      </c>
      <c r="E16" s="102"/>
      <c r="F16" s="67">
        <f t="shared" ref="F16" si="3">D16*E16</f>
        <v>0</v>
      </c>
    </row>
    <row r="17" spans="1:6" x14ac:dyDescent="0.25">
      <c r="A17" s="20"/>
      <c r="B17" s="63"/>
      <c r="C17" s="98"/>
      <c r="D17" s="99"/>
      <c r="E17" s="102"/>
      <c r="F17" s="82"/>
    </row>
    <row r="18" spans="1:6" ht="24" x14ac:dyDescent="0.25">
      <c r="A18" s="20" t="s">
        <v>15</v>
      </c>
      <c r="B18" s="63" t="s">
        <v>94</v>
      </c>
      <c r="C18" s="65" t="s">
        <v>1</v>
      </c>
      <c r="D18" s="99">
        <v>1248.3</v>
      </c>
      <c r="E18" s="102"/>
      <c r="F18" s="82">
        <f>D18*E18</f>
        <v>0</v>
      </c>
    </row>
    <row r="19" spans="1:6" x14ac:dyDescent="0.25">
      <c r="A19" s="20"/>
      <c r="B19" s="63"/>
      <c r="C19" s="98"/>
      <c r="D19" s="99"/>
      <c r="E19" s="102"/>
      <c r="F19" s="82"/>
    </row>
    <row r="20" spans="1:6" ht="36" x14ac:dyDescent="0.25">
      <c r="A20" s="20" t="s">
        <v>16</v>
      </c>
      <c r="B20" s="92" t="s">
        <v>95</v>
      </c>
      <c r="C20" s="65" t="s">
        <v>10</v>
      </c>
      <c r="D20" s="110">
        <v>68</v>
      </c>
      <c r="E20" s="83"/>
      <c r="F20" s="82">
        <f t="shared" ref="F20:F22" si="4">D20*E20</f>
        <v>0</v>
      </c>
    </row>
    <row r="21" spans="1:6" x14ac:dyDescent="0.25">
      <c r="A21" s="20"/>
      <c r="B21" s="92"/>
      <c r="C21" s="65"/>
      <c r="D21" s="110"/>
      <c r="E21" s="83"/>
      <c r="F21" s="82">
        <f t="shared" si="4"/>
        <v>0</v>
      </c>
    </row>
    <row r="22" spans="1:6" ht="36" x14ac:dyDescent="0.25">
      <c r="A22" s="20" t="s">
        <v>96</v>
      </c>
      <c r="B22" s="63" t="s">
        <v>99</v>
      </c>
      <c r="C22" s="65" t="s">
        <v>1</v>
      </c>
      <c r="D22" s="99">
        <v>56.2</v>
      </c>
      <c r="E22" s="83"/>
      <c r="F22" s="82">
        <f t="shared" si="4"/>
        <v>0</v>
      </c>
    </row>
    <row r="23" spans="1:6" ht="15.75" thickBot="1" x14ac:dyDescent="0.3">
      <c r="A23" s="20"/>
      <c r="B23" s="63"/>
      <c r="C23" s="65"/>
      <c r="D23" s="84"/>
      <c r="E23" s="83"/>
      <c r="F23" s="82"/>
    </row>
    <row r="24" spans="1:6" ht="15.75" thickBot="1" x14ac:dyDescent="0.3">
      <c r="A24" s="25"/>
      <c r="B24" s="60" t="s">
        <v>11</v>
      </c>
      <c r="C24" s="30"/>
      <c r="D24" s="49"/>
      <c r="E24" s="41"/>
      <c r="F24" s="31">
        <f>SUM(F8:F23)</f>
        <v>0</v>
      </c>
    </row>
  </sheetData>
  <mergeCells count="1">
    <mergeCell ref="E2:F4"/>
  </mergeCells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>&amp;L&amp;"Franklin Gothic Book,Navadno"&amp;9
Popis del, št. načrta 40/2022 - G
UREDITEV ODVODNJAVANJA IN UTRJENIH POVRŠIN ELEKTRO MARIBOR</oddHeader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F32"/>
  <sheetViews>
    <sheetView showZeros="0" tabSelected="1" view="pageBreakPreview" zoomScaleNormal="100" zoomScaleSheetLayoutView="100" workbookViewId="0">
      <selection activeCell="E25" sqref="E25:E30"/>
    </sheetView>
  </sheetViews>
  <sheetFormatPr defaultColWidth="9.140625" defaultRowHeight="15" x14ac:dyDescent="0.25"/>
  <cols>
    <col min="1" max="1" width="4.85546875" style="1" customWidth="1"/>
    <col min="2" max="2" width="51.5703125" style="61" customWidth="1"/>
    <col min="3" max="3" width="4.85546875" style="18" customWidth="1"/>
    <col min="4" max="4" width="7.42578125" style="16" customWidth="1"/>
    <col min="5" max="5" width="9.140625" style="13" customWidth="1"/>
    <col min="6" max="6" width="12" style="13" customWidth="1"/>
  </cols>
  <sheetData>
    <row r="1" spans="1:6" x14ac:dyDescent="0.25">
      <c r="A1" s="9"/>
      <c r="B1" s="53"/>
      <c r="C1" s="32"/>
      <c r="D1" s="14"/>
      <c r="E1" s="12"/>
      <c r="F1" s="12"/>
    </row>
    <row r="2" spans="1:6" ht="18.75" customHeight="1" x14ac:dyDescent="0.3">
      <c r="A2" s="85" t="s">
        <v>83</v>
      </c>
      <c r="B2" s="86" t="s">
        <v>13</v>
      </c>
      <c r="C2" s="35"/>
      <c r="D2" s="15"/>
      <c r="E2" s="194"/>
      <c r="F2" s="194"/>
    </row>
    <row r="3" spans="1:6" ht="18.75" customHeight="1" x14ac:dyDescent="0.3">
      <c r="A3" s="8"/>
      <c r="B3" s="54"/>
      <c r="C3" s="35"/>
      <c r="D3" s="15"/>
      <c r="E3" s="194"/>
      <c r="F3" s="194"/>
    </row>
    <row r="4" spans="1:6" ht="18.75" customHeight="1" x14ac:dyDescent="0.3">
      <c r="A4" s="8"/>
      <c r="B4" s="54"/>
      <c r="C4" s="35"/>
      <c r="D4" s="15"/>
      <c r="E4" s="194"/>
      <c r="F4" s="194"/>
    </row>
    <row r="5" spans="1:6" ht="44.25" customHeight="1" x14ac:dyDescent="0.25">
      <c r="A5" s="4"/>
      <c r="B5" s="195" t="s">
        <v>82</v>
      </c>
      <c r="C5" s="195"/>
      <c r="D5" s="195"/>
      <c r="E5" s="195"/>
      <c r="F5" s="195"/>
    </row>
    <row r="6" spans="1:6" x14ac:dyDescent="0.25">
      <c r="A6" s="4"/>
      <c r="B6" s="55"/>
      <c r="C6" s="19"/>
      <c r="D6" s="50"/>
      <c r="E6" s="18"/>
      <c r="F6" s="18"/>
    </row>
    <row r="7" spans="1:6" x14ac:dyDescent="0.25">
      <c r="A7" s="21" t="s">
        <v>3</v>
      </c>
      <c r="B7" s="56" t="s">
        <v>4</v>
      </c>
      <c r="C7" s="22" t="s">
        <v>5</v>
      </c>
      <c r="D7" s="26" t="s">
        <v>6</v>
      </c>
      <c r="E7" s="23" t="s">
        <v>7</v>
      </c>
      <c r="F7" s="23" t="s">
        <v>8</v>
      </c>
    </row>
    <row r="8" spans="1:6" x14ac:dyDescent="0.25">
      <c r="A8" s="104" t="s">
        <v>45</v>
      </c>
      <c r="B8" s="135" t="s">
        <v>81</v>
      </c>
      <c r="C8" s="34"/>
      <c r="D8" s="51"/>
      <c r="E8" s="33"/>
      <c r="F8" s="33"/>
    </row>
    <row r="9" spans="1:6" ht="24" x14ac:dyDescent="0.25">
      <c r="A9" s="20" t="s">
        <v>21</v>
      </c>
      <c r="B9" s="63" t="s">
        <v>80</v>
      </c>
      <c r="C9" s="65" t="s">
        <v>0</v>
      </c>
      <c r="D9" s="91">
        <v>48</v>
      </c>
      <c r="E9" s="144"/>
      <c r="F9" s="145">
        <f>E9*D9</f>
        <v>0</v>
      </c>
    </row>
    <row r="10" spans="1:6" x14ac:dyDescent="0.25">
      <c r="A10" s="20"/>
      <c r="B10" s="63"/>
      <c r="C10" s="65"/>
      <c r="D10" s="91"/>
      <c r="E10" s="144"/>
      <c r="F10" s="145"/>
    </row>
    <row r="11" spans="1:6" ht="48.75" customHeight="1" x14ac:dyDescent="0.25">
      <c r="A11" s="20" t="s">
        <v>20</v>
      </c>
      <c r="B11" s="95" t="s">
        <v>98</v>
      </c>
      <c r="C11" s="65" t="s">
        <v>0</v>
      </c>
      <c r="D11" s="99">
        <v>652.29999999999995</v>
      </c>
      <c r="E11" s="76"/>
      <c r="F11" s="67">
        <f>D11*E11</f>
        <v>0</v>
      </c>
    </row>
    <row r="12" spans="1:6" x14ac:dyDescent="0.25">
      <c r="A12" s="20"/>
      <c r="B12" s="95"/>
      <c r="C12" s="65"/>
      <c r="D12" s="99"/>
      <c r="E12" s="76"/>
      <c r="F12" s="67"/>
    </row>
    <row r="13" spans="1:6" s="2" customFormat="1" x14ac:dyDescent="0.25">
      <c r="A13" s="113" t="s">
        <v>46</v>
      </c>
      <c r="B13" s="143" t="s">
        <v>79</v>
      </c>
      <c r="C13" s="142"/>
      <c r="D13" s="141"/>
      <c r="E13" s="140"/>
      <c r="F13" s="139"/>
    </row>
    <row r="14" spans="1:6" ht="36" x14ac:dyDescent="0.25">
      <c r="A14" s="20" t="s">
        <v>21</v>
      </c>
      <c r="B14" s="59" t="s">
        <v>78</v>
      </c>
      <c r="C14" s="65" t="s">
        <v>1</v>
      </c>
      <c r="D14" s="94">
        <v>1253.0999999999999</v>
      </c>
      <c r="E14" s="68"/>
      <c r="F14" s="67">
        <f>D14*E14</f>
        <v>0</v>
      </c>
    </row>
    <row r="15" spans="1:6" x14ac:dyDescent="0.25">
      <c r="A15" s="20"/>
      <c r="B15" s="59"/>
      <c r="C15" s="65"/>
      <c r="D15" s="94"/>
      <c r="E15" s="68"/>
      <c r="F15" s="67"/>
    </row>
    <row r="16" spans="1:6" x14ac:dyDescent="0.25">
      <c r="A16" s="104" t="s">
        <v>47</v>
      </c>
      <c r="B16" s="135" t="s">
        <v>77</v>
      </c>
      <c r="C16" s="65"/>
      <c r="D16" s="94"/>
      <c r="E16" s="68"/>
      <c r="F16" s="67"/>
    </row>
    <row r="17" spans="1:6" ht="60" customHeight="1" x14ac:dyDescent="0.25">
      <c r="A17" s="20" t="s">
        <v>21</v>
      </c>
      <c r="B17" s="52" t="s">
        <v>76</v>
      </c>
      <c r="C17" s="65" t="s">
        <v>1</v>
      </c>
      <c r="D17" s="94">
        <v>1480.5</v>
      </c>
      <c r="E17" s="68"/>
      <c r="F17" s="67">
        <f>D17*E17</f>
        <v>0</v>
      </c>
    </row>
    <row r="18" spans="1:6" x14ac:dyDescent="0.25">
      <c r="A18" s="104"/>
      <c r="B18" s="135"/>
      <c r="C18" s="65"/>
      <c r="D18" s="94"/>
      <c r="E18" s="68"/>
      <c r="F18" s="67"/>
    </row>
    <row r="19" spans="1:6" x14ac:dyDescent="0.25">
      <c r="A19" s="104" t="s">
        <v>48</v>
      </c>
      <c r="B19" s="135" t="s">
        <v>75</v>
      </c>
      <c r="C19" s="65"/>
      <c r="D19" s="94"/>
      <c r="E19" s="68"/>
      <c r="F19" s="67"/>
    </row>
    <row r="20" spans="1:6" ht="50.25" customHeight="1" x14ac:dyDescent="0.25">
      <c r="A20" s="20" t="s">
        <v>21</v>
      </c>
      <c r="B20" s="138" t="s">
        <v>74</v>
      </c>
      <c r="C20" s="65" t="s">
        <v>0</v>
      </c>
      <c r="D20" s="94">
        <v>376.5</v>
      </c>
      <c r="E20" s="68"/>
      <c r="F20" s="67">
        <f>D20*E20</f>
        <v>0</v>
      </c>
    </row>
    <row r="21" spans="1:6" x14ac:dyDescent="0.25">
      <c r="A21" s="20"/>
      <c r="B21" s="52"/>
      <c r="C21" s="65"/>
      <c r="D21" s="94"/>
      <c r="E21" s="68"/>
      <c r="F21" s="67"/>
    </row>
    <row r="22" spans="1:6" ht="48" customHeight="1" x14ac:dyDescent="0.25">
      <c r="A22" s="20" t="s">
        <v>20</v>
      </c>
      <c r="B22" s="52" t="s">
        <v>97</v>
      </c>
      <c r="C22" s="65" t="s">
        <v>0</v>
      </c>
      <c r="D22" s="94">
        <v>248.5</v>
      </c>
      <c r="E22" s="68"/>
      <c r="F22" s="67">
        <f>D22*E22</f>
        <v>0</v>
      </c>
    </row>
    <row r="23" spans="1:6" x14ac:dyDescent="0.25">
      <c r="A23" s="104"/>
      <c r="B23" s="135"/>
      <c r="C23" s="65"/>
      <c r="D23" s="94"/>
      <c r="E23" s="68"/>
      <c r="F23" s="67"/>
    </row>
    <row r="24" spans="1:6" s="130" customFormat="1" ht="12.75" x14ac:dyDescent="0.2">
      <c r="A24" s="104" t="s">
        <v>49</v>
      </c>
      <c r="B24" s="135" t="s">
        <v>73</v>
      </c>
      <c r="C24" s="134"/>
      <c r="D24" s="137"/>
      <c r="E24" s="136"/>
      <c r="F24" s="131"/>
    </row>
    <row r="25" spans="1:6" ht="36" x14ac:dyDescent="0.25">
      <c r="A25" s="20" t="s">
        <v>21</v>
      </c>
      <c r="B25" s="52" t="s">
        <v>72</v>
      </c>
      <c r="C25" s="65" t="s">
        <v>0</v>
      </c>
      <c r="D25" s="99">
        <v>40.4</v>
      </c>
      <c r="E25" s="76"/>
      <c r="F25" s="67">
        <f>D25*E25</f>
        <v>0</v>
      </c>
    </row>
    <row r="26" spans="1:6" x14ac:dyDescent="0.25">
      <c r="A26" s="20"/>
      <c r="B26" s="52"/>
      <c r="C26" s="65"/>
      <c r="D26" s="99"/>
      <c r="E26" s="76"/>
      <c r="F26" s="67"/>
    </row>
    <row r="27" spans="1:6" ht="24" x14ac:dyDescent="0.25">
      <c r="A27" s="20" t="s">
        <v>20</v>
      </c>
      <c r="B27" s="95" t="s">
        <v>71</v>
      </c>
      <c r="C27" s="65" t="s">
        <v>1</v>
      </c>
      <c r="D27" s="99">
        <v>134.69999999999999</v>
      </c>
      <c r="E27" s="76"/>
      <c r="F27" s="67">
        <f>D27*E27</f>
        <v>0</v>
      </c>
    </row>
    <row r="28" spans="1:6" x14ac:dyDescent="0.25">
      <c r="A28" s="20"/>
      <c r="B28" s="95"/>
      <c r="C28" s="65"/>
      <c r="D28" s="99"/>
      <c r="E28" s="76"/>
      <c r="F28" s="67"/>
    </row>
    <row r="29" spans="1:6" s="130" customFormat="1" ht="15" customHeight="1" x14ac:dyDescent="0.2">
      <c r="A29" s="104" t="s">
        <v>53</v>
      </c>
      <c r="B29" s="135" t="s">
        <v>54</v>
      </c>
      <c r="C29" s="134"/>
      <c r="D29" s="133"/>
      <c r="E29" s="132"/>
      <c r="F29" s="131"/>
    </row>
    <row r="30" spans="1:6" ht="36" x14ac:dyDescent="0.25">
      <c r="A30" s="20" t="s">
        <v>21</v>
      </c>
      <c r="B30" s="52" t="s">
        <v>70</v>
      </c>
      <c r="C30" s="65" t="s">
        <v>0</v>
      </c>
      <c r="D30" s="99">
        <v>7.6</v>
      </c>
      <c r="E30" s="76"/>
      <c r="F30" s="67">
        <f>D30*E30</f>
        <v>0</v>
      </c>
    </row>
    <row r="31" spans="1:6" ht="15.75" thickBot="1" x14ac:dyDescent="0.3">
      <c r="A31" s="20"/>
      <c r="B31" s="52"/>
      <c r="C31" s="24"/>
      <c r="D31" s="44"/>
      <c r="E31" s="64"/>
      <c r="F31" s="28"/>
    </row>
    <row r="32" spans="1:6" ht="15.75" thickBot="1" x14ac:dyDescent="0.3">
      <c r="A32" s="7"/>
      <c r="B32" s="62" t="s">
        <v>69</v>
      </c>
      <c r="C32" s="36"/>
      <c r="D32" s="17"/>
      <c r="E32" s="43"/>
      <c r="F32" s="29">
        <f>SUM(F9:F31)</f>
        <v>0</v>
      </c>
    </row>
  </sheetData>
  <mergeCells count="2">
    <mergeCell ref="B5:F5"/>
    <mergeCell ref="E2:F4"/>
  </mergeCells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>&amp;L&amp;"Franklin Gothic Book,Navadno"&amp;9
POpis del, št. načrta 40/2022 - G
UREDITEV ODVODNJAVANJA IN UTRJENIH POVRŠIN ELEKTRO MARIBOR</oddHeader>
    <oddFooter>&amp;CStran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F64"/>
  <sheetViews>
    <sheetView showZeros="0" view="pageBreakPreview" zoomScaleNormal="100" zoomScaleSheetLayoutView="100" zoomScalePageLayoutView="115" workbookViewId="0">
      <selection activeCell="E50" sqref="E50:E59"/>
    </sheetView>
  </sheetViews>
  <sheetFormatPr defaultColWidth="9.140625" defaultRowHeight="15" x14ac:dyDescent="0.25"/>
  <cols>
    <col min="1" max="1" width="4.85546875" style="1" customWidth="1"/>
    <col min="2" max="2" width="51.5703125" style="61" customWidth="1"/>
    <col min="3" max="3" width="4.85546875" style="18" customWidth="1"/>
    <col min="4" max="4" width="6.85546875" style="16" customWidth="1"/>
    <col min="5" max="5" width="9.140625" style="13" customWidth="1"/>
    <col min="6" max="6" width="13.42578125" style="13" customWidth="1"/>
  </cols>
  <sheetData>
    <row r="1" spans="1:6" x14ac:dyDescent="0.25">
      <c r="A1" s="9"/>
      <c r="B1" s="53"/>
      <c r="C1" s="32"/>
      <c r="D1" s="14"/>
      <c r="E1" s="12"/>
      <c r="F1" s="12"/>
    </row>
    <row r="2" spans="1:6" s="88" customFormat="1" ht="18.75" customHeight="1" x14ac:dyDescent="0.25">
      <c r="A2" s="85" t="s">
        <v>9</v>
      </c>
      <c r="B2" s="86" t="s">
        <v>23</v>
      </c>
      <c r="C2" s="85"/>
      <c r="D2" s="87"/>
      <c r="E2" s="194"/>
      <c r="F2" s="194"/>
    </row>
    <row r="3" spans="1:6" ht="18.75" customHeight="1" x14ac:dyDescent="0.3">
      <c r="A3" s="8"/>
      <c r="B3" s="54"/>
      <c r="C3" s="35"/>
      <c r="D3" s="15"/>
      <c r="E3" s="194"/>
      <c r="F3" s="194"/>
    </row>
    <row r="4" spans="1:6" ht="18.75" customHeight="1" x14ac:dyDescent="0.3">
      <c r="A4" s="8"/>
      <c r="B4" s="54"/>
      <c r="C4" s="35"/>
      <c r="D4" s="15"/>
      <c r="E4" s="194"/>
      <c r="F4" s="194"/>
    </row>
    <row r="5" spans="1:6" x14ac:dyDescent="0.25">
      <c r="A5" s="4"/>
      <c r="B5" s="195"/>
      <c r="C5" s="195"/>
      <c r="D5" s="195"/>
      <c r="E5" s="195"/>
      <c r="F5" s="195"/>
    </row>
    <row r="6" spans="1:6" x14ac:dyDescent="0.25">
      <c r="A6" s="21" t="s">
        <v>3</v>
      </c>
      <c r="B6" s="56" t="s">
        <v>4</v>
      </c>
      <c r="C6" s="22" t="s">
        <v>5</v>
      </c>
      <c r="D6" s="26" t="s">
        <v>6</v>
      </c>
      <c r="E6" s="23" t="s">
        <v>7</v>
      </c>
      <c r="F6" s="23" t="s">
        <v>8</v>
      </c>
    </row>
    <row r="7" spans="1:6" x14ac:dyDescent="0.25">
      <c r="A7" s="104" t="s">
        <v>45</v>
      </c>
      <c r="B7" s="105" t="s">
        <v>50</v>
      </c>
      <c r="C7" s="106"/>
      <c r="D7" s="107"/>
      <c r="E7" s="108"/>
      <c r="F7" s="108"/>
    </row>
    <row r="8" spans="1:6" ht="24" x14ac:dyDescent="0.25">
      <c r="A8" s="20" t="s">
        <v>21</v>
      </c>
      <c r="B8" s="58" t="s">
        <v>58</v>
      </c>
      <c r="C8" s="65" t="s">
        <v>10</v>
      </c>
      <c r="D8" s="99">
        <v>50</v>
      </c>
      <c r="E8" s="102"/>
      <c r="F8" s="82">
        <f>D8*E8</f>
        <v>0</v>
      </c>
    </row>
    <row r="9" spans="1:6" s="118" customFormat="1" ht="12" x14ac:dyDescent="0.2">
      <c r="A9" s="113"/>
      <c r="B9" s="114"/>
      <c r="C9" s="115"/>
      <c r="D9" s="116"/>
      <c r="E9" s="117"/>
      <c r="F9" s="117"/>
    </row>
    <row r="10" spans="1:6" x14ac:dyDescent="0.25">
      <c r="A10" s="104" t="s">
        <v>46</v>
      </c>
      <c r="B10" s="105" t="s">
        <v>13</v>
      </c>
      <c r="C10" s="106"/>
      <c r="D10" s="107"/>
      <c r="E10" s="108"/>
      <c r="F10" s="108"/>
    </row>
    <row r="11" spans="1:6" ht="48" x14ac:dyDescent="0.25">
      <c r="A11" s="20" t="s">
        <v>21</v>
      </c>
      <c r="B11" s="71" t="s">
        <v>61</v>
      </c>
      <c r="C11" s="65" t="s">
        <v>0</v>
      </c>
      <c r="D11" s="110">
        <v>118</v>
      </c>
      <c r="E11" s="77"/>
      <c r="F11" s="77">
        <f>E11*D11</f>
        <v>0</v>
      </c>
    </row>
    <row r="12" spans="1:6" x14ac:dyDescent="0.25">
      <c r="A12" s="20"/>
      <c r="B12" s="71"/>
      <c r="C12" s="65"/>
      <c r="D12" s="110"/>
      <c r="E12" s="77"/>
      <c r="F12" s="77"/>
    </row>
    <row r="13" spans="1:6" ht="63" customHeight="1" x14ac:dyDescent="0.25">
      <c r="A13" s="20" t="s">
        <v>20</v>
      </c>
      <c r="B13" s="95" t="s">
        <v>59</v>
      </c>
      <c r="C13" s="65" t="s">
        <v>0</v>
      </c>
      <c r="D13" s="99">
        <v>187</v>
      </c>
      <c r="E13" s="76"/>
      <c r="F13" s="67">
        <f>D13*E13</f>
        <v>0</v>
      </c>
    </row>
    <row r="14" spans="1:6" x14ac:dyDescent="0.25">
      <c r="A14" s="20"/>
      <c r="B14" s="52"/>
      <c r="C14" s="65"/>
      <c r="D14" s="99"/>
      <c r="E14" s="76"/>
      <c r="F14" s="67"/>
    </row>
    <row r="15" spans="1:6" ht="36" x14ac:dyDescent="0.25">
      <c r="A15" s="20" t="s">
        <v>17</v>
      </c>
      <c r="B15" s="70" t="s">
        <v>31</v>
      </c>
      <c r="C15" s="65" t="s">
        <v>1</v>
      </c>
      <c r="D15" s="94">
        <v>126</v>
      </c>
      <c r="E15" s="76"/>
      <c r="F15" s="67">
        <f>D15*E15</f>
        <v>0</v>
      </c>
    </row>
    <row r="16" spans="1:6" x14ac:dyDescent="0.25">
      <c r="A16" s="20"/>
      <c r="B16" s="70"/>
      <c r="C16" s="65"/>
      <c r="D16" s="94"/>
      <c r="E16" s="76"/>
      <c r="F16" s="67"/>
    </row>
    <row r="17" spans="1:6" ht="22.5" customHeight="1" x14ac:dyDescent="0.25">
      <c r="A17" s="20" t="s">
        <v>19</v>
      </c>
      <c r="B17" s="69" t="s">
        <v>38</v>
      </c>
      <c r="C17" s="65" t="s">
        <v>0</v>
      </c>
      <c r="D17" s="93">
        <v>14</v>
      </c>
      <c r="E17" s="76"/>
      <c r="F17" s="67">
        <f>D17*E17</f>
        <v>0</v>
      </c>
    </row>
    <row r="18" spans="1:6" x14ac:dyDescent="0.25">
      <c r="A18" s="20"/>
      <c r="B18" s="69"/>
      <c r="C18" s="65"/>
      <c r="D18" s="93"/>
      <c r="E18" s="76"/>
      <c r="F18" s="67"/>
    </row>
    <row r="19" spans="1:6" ht="36" x14ac:dyDescent="0.25">
      <c r="A19" s="20" t="s">
        <v>14</v>
      </c>
      <c r="B19" s="69" t="s">
        <v>67</v>
      </c>
      <c r="C19" s="65" t="s">
        <v>0</v>
      </c>
      <c r="D19" s="93">
        <v>9</v>
      </c>
      <c r="E19" s="76"/>
      <c r="F19" s="67">
        <f>D19*E19</f>
        <v>0</v>
      </c>
    </row>
    <row r="20" spans="1:6" x14ac:dyDescent="0.25">
      <c r="A20" s="20"/>
      <c r="B20" s="69"/>
      <c r="C20" s="65"/>
      <c r="D20" s="93"/>
      <c r="E20" s="76"/>
      <c r="F20" s="67"/>
    </row>
    <row r="21" spans="1:6" ht="48" x14ac:dyDescent="0.25">
      <c r="A21" s="20" t="s">
        <v>15</v>
      </c>
      <c r="B21" s="69" t="s">
        <v>60</v>
      </c>
      <c r="C21" s="65" t="s">
        <v>0</v>
      </c>
      <c r="D21" s="93">
        <v>51</v>
      </c>
      <c r="E21" s="76"/>
      <c r="F21" s="67">
        <f>D21*E21</f>
        <v>0</v>
      </c>
    </row>
    <row r="22" spans="1:6" x14ac:dyDescent="0.25">
      <c r="A22" s="20"/>
      <c r="B22" s="96"/>
      <c r="C22" s="65"/>
      <c r="D22" s="93"/>
      <c r="E22" s="76"/>
      <c r="F22" s="67"/>
    </row>
    <row r="23" spans="1:6" ht="81" customHeight="1" x14ac:dyDescent="0.25">
      <c r="A23" s="20" t="s">
        <v>16</v>
      </c>
      <c r="B23" s="69" t="s">
        <v>68</v>
      </c>
      <c r="C23" s="65" t="s">
        <v>0</v>
      </c>
      <c r="D23" s="93">
        <v>174</v>
      </c>
      <c r="E23" s="76"/>
      <c r="F23" s="67">
        <f>D23*E23</f>
        <v>0</v>
      </c>
    </row>
    <row r="24" spans="1:6" x14ac:dyDescent="0.25">
      <c r="A24" s="20"/>
      <c r="B24" s="69"/>
      <c r="C24" s="65"/>
      <c r="D24" s="93"/>
      <c r="E24" s="76"/>
      <c r="F24" s="67"/>
    </row>
    <row r="25" spans="1:6" s="124" customFormat="1" ht="12.75" x14ac:dyDescent="0.2">
      <c r="A25" s="104" t="s">
        <v>47</v>
      </c>
      <c r="B25" s="119" t="s">
        <v>51</v>
      </c>
      <c r="C25" s="120"/>
      <c r="D25" s="121"/>
      <c r="E25" s="122"/>
      <c r="F25" s="123"/>
    </row>
    <row r="26" spans="1:6" ht="24" x14ac:dyDescent="0.25">
      <c r="A26" s="20" t="s">
        <v>21</v>
      </c>
      <c r="B26" s="69" t="s">
        <v>52</v>
      </c>
      <c r="C26" s="65" t="s">
        <v>10</v>
      </c>
      <c r="D26" s="94">
        <v>29</v>
      </c>
      <c r="E26" s="68"/>
      <c r="F26" s="67">
        <f>D26*E26</f>
        <v>0</v>
      </c>
    </row>
    <row r="27" spans="1:6" x14ac:dyDescent="0.25">
      <c r="A27" s="20"/>
      <c r="B27" s="69"/>
      <c r="C27" s="65"/>
      <c r="D27" s="94"/>
      <c r="E27" s="68"/>
      <c r="F27" s="67"/>
    </row>
    <row r="28" spans="1:6" x14ac:dyDescent="0.25">
      <c r="A28" s="104" t="s">
        <v>48</v>
      </c>
      <c r="B28" s="105" t="s">
        <v>55</v>
      </c>
      <c r="C28" s="106"/>
      <c r="D28" s="107"/>
      <c r="E28" s="108"/>
      <c r="F28" s="108"/>
    </row>
    <row r="29" spans="1:6" ht="62.25" customHeight="1" x14ac:dyDescent="0.25">
      <c r="A29" s="79" t="s">
        <v>21</v>
      </c>
      <c r="B29" s="72" t="s">
        <v>33</v>
      </c>
      <c r="C29" s="73"/>
      <c r="D29" s="100"/>
      <c r="E29" s="68"/>
      <c r="F29" s="67">
        <f t="shared" ref="F29:F33" si="0">D29*E29</f>
        <v>0</v>
      </c>
    </row>
    <row r="30" spans="1:6" x14ac:dyDescent="0.25">
      <c r="A30" s="79"/>
      <c r="B30" s="73" t="s">
        <v>35</v>
      </c>
      <c r="C30" s="65" t="s">
        <v>10</v>
      </c>
      <c r="D30" s="100">
        <v>9</v>
      </c>
      <c r="E30" s="68"/>
      <c r="F30" s="67">
        <f t="shared" si="0"/>
        <v>0</v>
      </c>
    </row>
    <row r="31" spans="1:6" x14ac:dyDescent="0.25">
      <c r="A31" s="79"/>
      <c r="B31" s="73" t="s">
        <v>34</v>
      </c>
      <c r="C31" s="65" t="s">
        <v>10</v>
      </c>
      <c r="D31" s="100">
        <v>21.7</v>
      </c>
      <c r="E31" s="68"/>
      <c r="F31" s="67">
        <f t="shared" si="0"/>
        <v>0</v>
      </c>
    </row>
    <row r="32" spans="1:6" x14ac:dyDescent="0.25">
      <c r="A32" s="79"/>
      <c r="B32" s="73" t="s">
        <v>100</v>
      </c>
      <c r="C32" s="65" t="s">
        <v>10</v>
      </c>
      <c r="D32" s="100">
        <v>10.5</v>
      </c>
      <c r="E32" s="68"/>
      <c r="F32" s="67">
        <f t="shared" si="0"/>
        <v>0</v>
      </c>
    </row>
    <row r="33" spans="1:6" s="66" customFormat="1" x14ac:dyDescent="0.25">
      <c r="A33" s="80"/>
      <c r="B33" s="74" t="s">
        <v>36</v>
      </c>
      <c r="C33" s="75" t="s">
        <v>10</v>
      </c>
      <c r="D33" s="101">
        <v>2.5</v>
      </c>
      <c r="E33" s="76"/>
      <c r="F33" s="67">
        <f t="shared" si="0"/>
        <v>0</v>
      </c>
    </row>
    <row r="34" spans="1:6" x14ac:dyDescent="0.25">
      <c r="A34" s="104"/>
      <c r="B34" s="105"/>
      <c r="C34" s="106"/>
      <c r="D34" s="107"/>
      <c r="E34" s="108"/>
      <c r="F34" s="108"/>
    </row>
    <row r="35" spans="1:6" x14ac:dyDescent="0.25">
      <c r="A35" s="104" t="s">
        <v>49</v>
      </c>
      <c r="B35" s="105" t="s">
        <v>56</v>
      </c>
      <c r="C35" s="106"/>
      <c r="D35" s="107"/>
      <c r="E35" s="108"/>
      <c r="F35" s="108"/>
    </row>
    <row r="36" spans="1:6" ht="24" x14ac:dyDescent="0.25">
      <c r="A36" s="20" t="s">
        <v>21</v>
      </c>
      <c r="B36" s="69" t="s">
        <v>40</v>
      </c>
      <c r="C36" s="65" t="s">
        <v>0</v>
      </c>
      <c r="D36" s="94">
        <v>1.5</v>
      </c>
      <c r="E36" s="68"/>
      <c r="F36" s="67">
        <f>D36*E36</f>
        <v>0</v>
      </c>
    </row>
    <row r="37" spans="1:6" x14ac:dyDescent="0.25">
      <c r="A37" s="20"/>
      <c r="B37" s="69"/>
      <c r="C37" s="65"/>
      <c r="D37" s="94"/>
      <c r="E37" s="68"/>
      <c r="F37" s="67"/>
    </row>
    <row r="38" spans="1:6" ht="49.5" customHeight="1" x14ac:dyDescent="0.25">
      <c r="A38" s="20" t="s">
        <v>20</v>
      </c>
      <c r="B38" s="69" t="s">
        <v>63</v>
      </c>
      <c r="C38" s="65" t="s">
        <v>12</v>
      </c>
      <c r="D38" s="109">
        <v>5</v>
      </c>
      <c r="E38" s="68"/>
      <c r="F38" s="67">
        <f>E38*D38</f>
        <v>0</v>
      </c>
    </row>
    <row r="39" spans="1:6" x14ac:dyDescent="0.25">
      <c r="A39" s="20"/>
      <c r="B39" s="69"/>
      <c r="C39" s="65"/>
      <c r="D39" s="109"/>
      <c r="E39" s="68"/>
      <c r="F39" s="67"/>
    </row>
    <row r="40" spans="1:6" ht="48" x14ac:dyDescent="0.25">
      <c r="A40" s="20" t="s">
        <v>17</v>
      </c>
      <c r="B40" s="69" t="s">
        <v>62</v>
      </c>
      <c r="C40" s="65" t="s">
        <v>12</v>
      </c>
      <c r="D40" s="109">
        <v>3</v>
      </c>
      <c r="E40" s="68"/>
      <c r="F40" s="67">
        <f t="shared" ref="F40" si="1">D40*E40</f>
        <v>0</v>
      </c>
    </row>
    <row r="41" spans="1:6" s="66" customFormat="1" x14ac:dyDescent="0.25">
      <c r="A41" s="80"/>
      <c r="B41" s="74"/>
      <c r="C41" s="75"/>
      <c r="D41" s="101"/>
      <c r="E41" s="76"/>
      <c r="F41" s="77"/>
    </row>
    <row r="42" spans="1:6" ht="36" x14ac:dyDescent="0.25">
      <c r="A42" s="20" t="s">
        <v>19</v>
      </c>
      <c r="B42" s="69" t="s">
        <v>41</v>
      </c>
      <c r="C42" s="65" t="s">
        <v>12</v>
      </c>
      <c r="D42" s="94">
        <v>3</v>
      </c>
      <c r="E42" s="68"/>
      <c r="F42" s="67">
        <f>D42*E42</f>
        <v>0</v>
      </c>
    </row>
    <row r="43" spans="1:6" x14ac:dyDescent="0.25">
      <c r="A43" s="20"/>
      <c r="B43" s="69"/>
      <c r="C43" s="65"/>
      <c r="D43" s="94"/>
      <c r="E43" s="68"/>
      <c r="F43" s="67"/>
    </row>
    <row r="44" spans="1:6" ht="36" x14ac:dyDescent="0.25">
      <c r="A44" s="20" t="s">
        <v>14</v>
      </c>
      <c r="B44" s="69" t="s">
        <v>37</v>
      </c>
      <c r="C44" s="65" t="s">
        <v>12</v>
      </c>
      <c r="D44" s="94">
        <v>1</v>
      </c>
      <c r="E44" s="68"/>
      <c r="F44" s="67">
        <f>D44*E44</f>
        <v>0</v>
      </c>
    </row>
    <row r="45" spans="1:6" x14ac:dyDescent="0.25">
      <c r="A45" s="20"/>
      <c r="B45" s="69"/>
      <c r="C45" s="65"/>
      <c r="D45" s="94"/>
      <c r="E45" s="68"/>
      <c r="F45" s="67"/>
    </row>
    <row r="46" spans="1:6" ht="76.5" customHeight="1" x14ac:dyDescent="0.25">
      <c r="A46" s="20" t="s">
        <v>64</v>
      </c>
      <c r="B46" s="69" t="s">
        <v>65</v>
      </c>
      <c r="C46" s="65" t="s">
        <v>12</v>
      </c>
      <c r="D46" s="93">
        <v>1</v>
      </c>
      <c r="E46" s="183"/>
      <c r="F46" s="67">
        <f t="shared" ref="F46" si="2">D46*E46</f>
        <v>0</v>
      </c>
    </row>
    <row r="47" spans="1:6" x14ac:dyDescent="0.25">
      <c r="A47" s="20"/>
      <c r="B47" s="69"/>
      <c r="C47" s="65"/>
      <c r="D47" s="109"/>
      <c r="E47" s="68"/>
      <c r="F47" s="67"/>
    </row>
    <row r="48" spans="1:6" s="6" customFormat="1" ht="73.5" customHeight="1" x14ac:dyDescent="0.25">
      <c r="A48" s="81" t="s">
        <v>18</v>
      </c>
      <c r="B48" s="71" t="s">
        <v>66</v>
      </c>
      <c r="C48" s="98" t="s">
        <v>12</v>
      </c>
      <c r="D48" s="93">
        <v>1</v>
      </c>
      <c r="E48" s="111"/>
      <c r="F48" s="112">
        <f>D48*E48</f>
        <v>0</v>
      </c>
    </row>
    <row r="49" spans="1:6" s="6" customFormat="1" ht="12.75" customHeight="1" x14ac:dyDescent="0.25">
      <c r="A49" s="81"/>
      <c r="B49" s="71"/>
      <c r="C49" s="98"/>
      <c r="D49" s="93"/>
      <c r="E49" s="111"/>
      <c r="F49" s="112"/>
    </row>
    <row r="50" spans="1:6" s="188" customFormat="1" ht="28.5" customHeight="1" x14ac:dyDescent="0.25">
      <c r="A50" s="81" t="s">
        <v>101</v>
      </c>
      <c r="B50" s="184" t="s">
        <v>102</v>
      </c>
      <c r="C50" s="81" t="s">
        <v>12</v>
      </c>
      <c r="D50" s="185">
        <v>4</v>
      </c>
      <c r="E50" s="186"/>
      <c r="F50" s="187">
        <f>D50*E50</f>
        <v>0</v>
      </c>
    </row>
    <row r="51" spans="1:6" s="6" customFormat="1" x14ac:dyDescent="0.25">
      <c r="A51" s="81"/>
      <c r="B51" s="71"/>
      <c r="C51" s="98"/>
      <c r="D51" s="93"/>
      <c r="E51" s="111"/>
      <c r="F51" s="112"/>
    </row>
    <row r="52" spans="1:6" s="129" customFormat="1" ht="12.75" x14ac:dyDescent="0.2">
      <c r="A52" s="37" t="s">
        <v>53</v>
      </c>
      <c r="B52" s="125" t="s">
        <v>54</v>
      </c>
      <c r="C52" s="126"/>
      <c r="D52" s="121"/>
      <c r="E52" s="127"/>
      <c r="F52" s="128"/>
    </row>
    <row r="53" spans="1:6" x14ac:dyDescent="0.25">
      <c r="A53" s="20" t="s">
        <v>21</v>
      </c>
      <c r="B53" s="69" t="s">
        <v>43</v>
      </c>
      <c r="C53" s="65" t="s">
        <v>10</v>
      </c>
      <c r="D53" s="93">
        <v>50</v>
      </c>
      <c r="E53" s="68"/>
      <c r="F53" s="67">
        <f>D53*E53</f>
        <v>0</v>
      </c>
    </row>
    <row r="54" spans="1:6" x14ac:dyDescent="0.25">
      <c r="A54" s="20"/>
      <c r="B54" s="69"/>
      <c r="C54" s="65"/>
      <c r="D54" s="93"/>
      <c r="E54" s="68"/>
      <c r="F54" s="67"/>
    </row>
    <row r="55" spans="1:6" ht="24" x14ac:dyDescent="0.25">
      <c r="A55" s="20" t="s">
        <v>20</v>
      </c>
      <c r="B55" s="69" t="s">
        <v>32</v>
      </c>
      <c r="C55" s="65" t="s">
        <v>28</v>
      </c>
      <c r="D55" s="93">
        <v>1</v>
      </c>
      <c r="E55" s="68"/>
      <c r="F55" s="67">
        <f>D55*E55</f>
        <v>0</v>
      </c>
    </row>
    <row r="56" spans="1:6" x14ac:dyDescent="0.25">
      <c r="A56" s="20"/>
      <c r="B56" s="69"/>
      <c r="C56" s="65"/>
      <c r="D56" s="93"/>
      <c r="E56" s="68"/>
      <c r="F56" s="67"/>
    </row>
    <row r="57" spans="1:6" ht="24" x14ac:dyDescent="0.25">
      <c r="A57" s="20" t="s">
        <v>17</v>
      </c>
      <c r="B57" s="189" t="s">
        <v>103</v>
      </c>
      <c r="C57" s="65" t="s">
        <v>28</v>
      </c>
      <c r="D57" s="93">
        <v>1</v>
      </c>
      <c r="E57" s="68"/>
      <c r="F57" s="67"/>
    </row>
    <row r="58" spans="1:6" x14ac:dyDescent="0.25">
      <c r="A58" s="20"/>
      <c r="B58" s="69"/>
      <c r="C58" s="65"/>
      <c r="D58" s="93"/>
      <c r="E58" s="68"/>
      <c r="F58" s="67"/>
    </row>
    <row r="59" spans="1:6" ht="36" x14ac:dyDescent="0.25">
      <c r="A59" s="20" t="s">
        <v>19</v>
      </c>
      <c r="B59" s="52" t="s">
        <v>30</v>
      </c>
      <c r="C59" s="65" t="s">
        <v>0</v>
      </c>
      <c r="D59" s="99">
        <f>D11+D13-D23</f>
        <v>131</v>
      </c>
      <c r="E59" s="76"/>
      <c r="F59" s="67">
        <f>D59*E59</f>
        <v>0</v>
      </c>
    </row>
    <row r="60" spans="1:6" ht="15.75" thickBot="1" x14ac:dyDescent="0.3">
      <c r="A60" s="20"/>
      <c r="B60" s="69"/>
      <c r="C60" s="65"/>
      <c r="D60" s="78"/>
      <c r="E60" s="68"/>
      <c r="F60" s="67"/>
    </row>
    <row r="61" spans="1:6" ht="15.75" thickBot="1" x14ac:dyDescent="0.3">
      <c r="A61" s="7"/>
      <c r="B61" s="62" t="s">
        <v>25</v>
      </c>
      <c r="C61" s="36"/>
      <c r="D61" s="17"/>
      <c r="E61" s="43"/>
      <c r="F61" s="29">
        <f>SUM(F8:F60)</f>
        <v>0</v>
      </c>
    </row>
    <row r="64" spans="1:6" x14ac:dyDescent="0.25">
      <c r="B64" s="97"/>
    </row>
  </sheetData>
  <mergeCells count="2">
    <mergeCell ref="E2:F4"/>
    <mergeCell ref="B5:F5"/>
  </mergeCells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>&amp;L&amp;"Franklin Gothic Book,Navadno"&amp;9
POpis del, št. načrta 40/2022 - G
UREDITEV ODVODNJAVANJA IN UTRJENIH POVRŠIN ELEKTRO MARIBOR</oddHeader>
    <oddFooter>&amp;CStran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F36"/>
  <sheetViews>
    <sheetView showZeros="0" view="pageBreakPreview" zoomScaleNormal="100" zoomScaleSheetLayoutView="100" workbookViewId="0">
      <selection activeCell="A2" sqref="A2"/>
    </sheetView>
  </sheetViews>
  <sheetFormatPr defaultColWidth="9.140625" defaultRowHeight="15" x14ac:dyDescent="0.25"/>
  <cols>
    <col min="1" max="1" width="4.85546875" style="1" customWidth="1"/>
    <col min="2" max="2" width="51.5703125" style="61" customWidth="1"/>
    <col min="3" max="3" width="4.85546875" style="18" customWidth="1"/>
    <col min="4" max="4" width="6.85546875" style="16" customWidth="1"/>
    <col min="5" max="5" width="10.140625" style="13" customWidth="1"/>
    <col min="6" max="6" width="12.42578125" style="13" customWidth="1"/>
  </cols>
  <sheetData>
    <row r="1" spans="1:6" x14ac:dyDescent="0.25">
      <c r="A1" s="9"/>
      <c r="B1" s="53"/>
      <c r="C1" s="32"/>
      <c r="D1" s="14"/>
      <c r="E1" s="12"/>
      <c r="F1" s="12"/>
    </row>
    <row r="2" spans="1:6" s="88" customFormat="1" ht="18.75" customHeight="1" x14ac:dyDescent="0.25">
      <c r="A2" s="85" t="s">
        <v>90</v>
      </c>
      <c r="B2" s="86" t="s">
        <v>24</v>
      </c>
      <c r="C2" s="85"/>
      <c r="D2" s="87"/>
      <c r="E2" s="194"/>
      <c r="F2" s="194"/>
    </row>
    <row r="3" spans="1:6" ht="18.75" customHeight="1" x14ac:dyDescent="0.3">
      <c r="A3" s="8"/>
      <c r="B3" s="54"/>
      <c r="C3" s="35"/>
      <c r="D3" s="15"/>
      <c r="E3" s="194"/>
      <c r="F3" s="194"/>
    </row>
    <row r="4" spans="1:6" ht="18.75" customHeight="1" x14ac:dyDescent="0.3">
      <c r="A4" s="8"/>
      <c r="B4" s="54"/>
      <c r="C4" s="35"/>
      <c r="D4" s="15"/>
      <c r="E4" s="194"/>
      <c r="F4" s="194"/>
    </row>
    <row r="5" spans="1:6" x14ac:dyDescent="0.25">
      <c r="A5" s="4"/>
      <c r="B5" s="55"/>
      <c r="C5" s="19"/>
      <c r="D5" s="50"/>
      <c r="E5" s="18"/>
      <c r="F5" s="18"/>
    </row>
    <row r="6" spans="1:6" x14ac:dyDescent="0.25">
      <c r="A6" s="21" t="s">
        <v>3</v>
      </c>
      <c r="B6" s="56" t="s">
        <v>4</v>
      </c>
      <c r="C6" s="22" t="s">
        <v>5</v>
      </c>
      <c r="D6" s="26" t="s">
        <v>6</v>
      </c>
      <c r="E6" s="23" t="s">
        <v>7</v>
      </c>
      <c r="F6" s="23" t="s">
        <v>8</v>
      </c>
    </row>
    <row r="7" spans="1:6" x14ac:dyDescent="0.25">
      <c r="A7" s="5"/>
      <c r="B7" s="57"/>
      <c r="C7" s="34"/>
      <c r="D7" s="51"/>
      <c r="E7" s="33"/>
      <c r="F7" s="33"/>
    </row>
    <row r="8" spans="1:6" x14ac:dyDescent="0.25">
      <c r="A8" s="20" t="s">
        <v>21</v>
      </c>
      <c r="B8" s="59" t="s">
        <v>42</v>
      </c>
      <c r="C8" s="24" t="s">
        <v>28</v>
      </c>
      <c r="D8" s="44">
        <v>1</v>
      </c>
      <c r="E8" s="68"/>
      <c r="F8" s="28">
        <f>D8*E8</f>
        <v>0</v>
      </c>
    </row>
    <row r="9" spans="1:6" x14ac:dyDescent="0.25">
      <c r="A9" s="20"/>
      <c r="B9" s="59"/>
      <c r="C9" s="24"/>
      <c r="D9" s="44"/>
      <c r="E9" s="68"/>
      <c r="F9" s="28"/>
    </row>
    <row r="10" spans="1:6" x14ac:dyDescent="0.25">
      <c r="A10" s="20" t="s">
        <v>20</v>
      </c>
      <c r="B10" s="59" t="s">
        <v>29</v>
      </c>
      <c r="C10" s="24" t="s">
        <v>28</v>
      </c>
      <c r="D10" s="44">
        <v>1</v>
      </c>
      <c r="E10" s="68"/>
      <c r="F10" s="28">
        <f>D10*E10</f>
        <v>0</v>
      </c>
    </row>
    <row r="11" spans="1:6" x14ac:dyDescent="0.25">
      <c r="A11" s="20"/>
      <c r="B11" s="59"/>
      <c r="C11" s="24"/>
      <c r="D11" s="44"/>
      <c r="E11" s="68"/>
      <c r="F11" s="28"/>
    </row>
    <row r="12" spans="1:6" x14ac:dyDescent="0.25">
      <c r="A12" s="20" t="s">
        <v>17</v>
      </c>
      <c r="B12" s="59" t="s">
        <v>27</v>
      </c>
      <c r="C12" s="24" t="s">
        <v>28</v>
      </c>
      <c r="D12" s="44">
        <v>1</v>
      </c>
      <c r="E12" s="68"/>
      <c r="F12" s="28">
        <f t="shared" ref="F12" si="0">D12*E12</f>
        <v>0</v>
      </c>
    </row>
    <row r="13" spans="1:6" ht="15.75" thickBot="1" x14ac:dyDescent="0.3">
      <c r="A13" s="20"/>
      <c r="B13" s="59"/>
      <c r="C13" s="24"/>
      <c r="D13" s="44"/>
      <c r="E13" s="64"/>
      <c r="F13" s="28"/>
    </row>
    <row r="14" spans="1:6" ht="15.75" thickBot="1" x14ac:dyDescent="0.3">
      <c r="A14" s="7"/>
      <c r="B14" s="62" t="s">
        <v>26</v>
      </c>
      <c r="C14" s="36"/>
      <c r="D14" s="17"/>
      <c r="E14" s="43"/>
      <c r="F14" s="29">
        <f>SUM(F8:F13)</f>
        <v>0</v>
      </c>
    </row>
    <row r="15" spans="1:6" x14ac:dyDescent="0.25">
      <c r="A15" s="27"/>
      <c r="B15" s="52"/>
      <c r="C15" s="24"/>
      <c r="D15" s="44"/>
      <c r="E15" s="42"/>
      <c r="F15" s="28"/>
    </row>
    <row r="16" spans="1:6" x14ac:dyDescent="0.25">
      <c r="A16" s="20"/>
      <c r="B16" s="59"/>
      <c r="C16" s="24"/>
      <c r="D16" s="44"/>
      <c r="E16" s="42"/>
      <c r="F16" s="28"/>
    </row>
    <row r="17" spans="1:6" x14ac:dyDescent="0.25">
      <c r="A17" s="20"/>
      <c r="B17" s="52"/>
      <c r="C17" s="24"/>
      <c r="D17" s="44"/>
      <c r="E17" s="42"/>
      <c r="F17" s="28"/>
    </row>
    <row r="18" spans="1:6" x14ac:dyDescent="0.25">
      <c r="A18" s="20"/>
      <c r="B18" s="59"/>
      <c r="C18" s="24"/>
      <c r="D18" s="44"/>
      <c r="E18" s="42"/>
      <c r="F18" s="28"/>
    </row>
    <row r="19" spans="1:6" x14ac:dyDescent="0.25">
      <c r="A19" s="20"/>
      <c r="B19" s="52"/>
      <c r="C19" s="24"/>
      <c r="D19" s="44"/>
      <c r="E19" s="42"/>
      <c r="F19" s="28"/>
    </row>
    <row r="20" spans="1:6" x14ac:dyDescent="0.25">
      <c r="A20" s="20"/>
      <c r="B20" s="52"/>
      <c r="C20" s="24"/>
      <c r="D20" s="44"/>
      <c r="E20" s="42"/>
      <c r="F20" s="28"/>
    </row>
    <row r="21" spans="1:6" x14ac:dyDescent="0.25">
      <c r="A21" s="20"/>
      <c r="B21" s="52"/>
      <c r="C21" s="24"/>
      <c r="D21" s="44"/>
      <c r="E21" s="42"/>
      <c r="F21" s="28"/>
    </row>
    <row r="22" spans="1:6" x14ac:dyDescent="0.25">
      <c r="A22" s="20"/>
      <c r="B22" s="59"/>
      <c r="C22" s="24"/>
      <c r="D22" s="44"/>
      <c r="E22" s="42"/>
      <c r="F22" s="28"/>
    </row>
    <row r="23" spans="1:6" x14ac:dyDescent="0.25">
      <c r="A23" s="20"/>
      <c r="B23" s="59"/>
      <c r="C23" s="24"/>
      <c r="D23" s="44"/>
      <c r="E23" s="42"/>
      <c r="F23" s="28"/>
    </row>
    <row r="24" spans="1:6" x14ac:dyDescent="0.25">
      <c r="A24" s="20"/>
      <c r="B24" s="59"/>
      <c r="C24" s="24"/>
      <c r="D24" s="44"/>
      <c r="E24" s="42"/>
      <c r="F24" s="28"/>
    </row>
    <row r="25" spans="1:6" x14ac:dyDescent="0.25">
      <c r="A25" s="20"/>
      <c r="B25" s="59"/>
      <c r="C25" s="24"/>
      <c r="D25" s="44"/>
      <c r="E25" s="42"/>
      <c r="F25" s="28"/>
    </row>
    <row r="26" spans="1:6" x14ac:dyDescent="0.25">
      <c r="A26" s="20"/>
      <c r="B26" s="59"/>
      <c r="C26" s="24"/>
      <c r="D26" s="44"/>
      <c r="E26" s="42"/>
      <c r="F26" s="28"/>
    </row>
    <row r="27" spans="1:6" x14ac:dyDescent="0.25">
      <c r="A27" s="20"/>
      <c r="B27" s="59"/>
      <c r="C27" s="24"/>
      <c r="D27" s="44"/>
      <c r="E27" s="42"/>
      <c r="F27" s="28"/>
    </row>
    <row r="28" spans="1:6" x14ac:dyDescent="0.25">
      <c r="A28" s="20"/>
      <c r="B28" s="59"/>
      <c r="C28" s="24"/>
      <c r="D28" s="44"/>
      <c r="E28" s="42"/>
      <c r="F28" s="28"/>
    </row>
    <row r="29" spans="1:6" x14ac:dyDescent="0.25">
      <c r="B29" s="55"/>
    </row>
    <row r="30" spans="1:6" x14ac:dyDescent="0.25">
      <c r="A30" s="20"/>
      <c r="B30" s="59"/>
      <c r="C30" s="24"/>
    </row>
    <row r="32" spans="1:6" s="16" customFormat="1" x14ac:dyDescent="0.25">
      <c r="A32" s="20"/>
      <c r="B32" s="59"/>
      <c r="C32" s="24"/>
      <c r="E32" s="13"/>
      <c r="F32" s="13"/>
    </row>
    <row r="34" spans="1:6" s="16" customFormat="1" x14ac:dyDescent="0.25">
      <c r="A34" s="20"/>
      <c r="B34" s="59"/>
      <c r="C34" s="24"/>
      <c r="E34" s="13"/>
      <c r="F34" s="13"/>
    </row>
    <row r="36" spans="1:6" s="16" customFormat="1" x14ac:dyDescent="0.25">
      <c r="A36" s="20"/>
      <c r="B36" s="59"/>
      <c r="C36" s="24"/>
      <c r="E36" s="13"/>
      <c r="F36" s="13"/>
    </row>
  </sheetData>
  <mergeCells count="1">
    <mergeCell ref="E2:F4"/>
  </mergeCells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>&amp;L&amp;"Franklin Gothic Book,Navadno"&amp;9
Popis del, št. načrta 40/2022 - G
UREDITEV ODVODNJAVANJA IN UTRJENIH POVRŠIN ELEKTRO MARIBOR</oddHeader>
    <oddFooter>&amp;CStran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4</vt:i4>
      </vt:variant>
    </vt:vector>
  </HeadingPairs>
  <TitlesOfParts>
    <vt:vector size="9" baseType="lpstr">
      <vt:lpstr>C. REK. ZU</vt:lpstr>
      <vt:lpstr>I. Pripravljalna dela ZU</vt:lpstr>
      <vt:lpstr>II. Zemeljska</vt:lpstr>
      <vt:lpstr>III. Kanalizacija</vt:lpstr>
      <vt:lpstr>IV. Tuje storitve</vt:lpstr>
      <vt:lpstr>'I. Pripravljalna dela ZU'!Print_Titles</vt:lpstr>
      <vt:lpstr>'II. Zemeljska'!Print_Titles</vt:lpstr>
      <vt:lpstr>'III. Kanalizacija'!Print_Titles</vt:lpstr>
      <vt:lpstr>'IV. Tuje storitve'!Print_Titles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Živa Hanžič (Štajerski Inženiring d.o.o.)</dc:creator>
  <cp:lastModifiedBy>Krček Boris</cp:lastModifiedBy>
  <cp:lastPrinted>2022-11-08T08:54:07Z</cp:lastPrinted>
  <dcterms:created xsi:type="dcterms:W3CDTF">2015-12-30T10:57:52Z</dcterms:created>
  <dcterms:modified xsi:type="dcterms:W3CDTF">2022-11-11T12:31:19Z</dcterms:modified>
</cp:coreProperties>
</file>