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codeName="ThisWorkbook" defaultThemeVersion="124226"/>
  <mc:AlternateContent xmlns:mc="http://schemas.openxmlformats.org/markup-compatibility/2006">
    <mc:Choice Requires="x15">
      <x15ac:absPath xmlns:x15ac="http://schemas.microsoft.com/office/spreadsheetml/2010/11/ac" url="C:\Users\em3451\Desktop\"/>
    </mc:Choice>
  </mc:AlternateContent>
  <xr:revisionPtr revIDLastSave="0" documentId="8_{4F5C5A87-5EE4-4171-92D1-53736099BDEB}" xr6:coauthVersionLast="36" xr6:coauthVersionMax="36" xr10:uidLastSave="{00000000-0000-0000-0000-000000000000}"/>
  <bookViews>
    <workbookView xWindow="14535" yWindow="450" windowWidth="14250" windowHeight="14145" tabRatio="670" activeTab="1" xr2:uid="{00000000-000D-0000-FFFF-FFFF00000000}"/>
  </bookViews>
  <sheets>
    <sheet name="SPLOŠNE ZAHTEVE IN DOLOČILA" sheetId="80" r:id="rId1"/>
    <sheet name="REKAPITULACIJA" sheetId="29" r:id="rId2"/>
    <sheet name="I. PREDDELA" sheetId="54" r:id="rId3"/>
    <sheet name="II. ODSTRANITVENA DELA" sheetId="78" r:id="rId4"/>
    <sheet name="III. SANACIJSKA DELA" sheetId="96" r:id="rId5"/>
  </sheets>
  <definedNames>
    <definedName name="Print_Titles" localSheetId="2">'I. PREDDELA'!$6:$6</definedName>
    <definedName name="Print_Titles" localSheetId="3">'II. ODSTRANITVENA DELA'!$12:$12</definedName>
    <definedName name="Print_Titles" localSheetId="4">'III. SANACIJSKA DELA'!$7:$7</definedName>
    <definedName name="_xlnm.Print_Titles" localSheetId="2">'I. PREDDELA'!$6:$6</definedName>
  </definedNames>
  <calcPr calcId="191029"/>
  <fileRecoveryPr autoRecover="0"/>
</workbook>
</file>

<file path=xl/calcChain.xml><?xml version="1.0" encoding="utf-8"?>
<calcChain xmlns="http://schemas.openxmlformats.org/spreadsheetml/2006/main">
  <c r="F22" i="54" l="1"/>
  <c r="F102" i="96" l="1"/>
  <c r="F114" i="96" l="1"/>
  <c r="F100" i="96"/>
  <c r="F96" i="96"/>
  <c r="F94" i="96"/>
  <c r="F50" i="96"/>
  <c r="F112" i="96" l="1"/>
  <c r="F106" i="96" l="1"/>
  <c r="F20" i="54" l="1"/>
  <c r="F18" i="54"/>
  <c r="B13" i="29"/>
  <c r="B12" i="29"/>
  <c r="B11" i="29"/>
  <c r="F45" i="96" l="1"/>
  <c r="F23" i="78" l="1"/>
  <c r="F18" i="78"/>
  <c r="F76" i="96"/>
  <c r="F64" i="96" l="1"/>
  <c r="F86" i="96"/>
  <c r="F78" i="96"/>
  <c r="F80" i="96"/>
  <c r="F82" i="96"/>
  <c r="F84" i="96"/>
  <c r="F62" i="96"/>
  <c r="F60" i="96"/>
  <c r="F56" i="96"/>
  <c r="F30" i="96"/>
  <c r="F28" i="96"/>
  <c r="F42" i="78" l="1"/>
  <c r="F46" i="78"/>
  <c r="F44" i="78"/>
  <c r="F16" i="54"/>
  <c r="F74" i="96" l="1"/>
  <c r="F72" i="96"/>
  <c r="F43" i="96"/>
  <c r="F24" i="78"/>
  <c r="F22" i="78"/>
  <c r="B116" i="96" l="1"/>
  <c r="A70" i="96" l="1"/>
  <c r="F90" i="96"/>
  <c r="F68" i="96"/>
  <c r="A66" i="96"/>
  <c r="F58" i="96"/>
  <c r="F52" i="96"/>
  <c r="F41" i="96"/>
  <c r="F34" i="96"/>
  <c r="F26" i="96"/>
  <c r="F24" i="96"/>
  <c r="A21" i="96"/>
  <c r="F19" i="96" l="1"/>
  <c r="F17" i="96"/>
  <c r="F15" i="96"/>
  <c r="F13" i="96" l="1"/>
  <c r="F11" i="96"/>
  <c r="F116" i="96" s="1"/>
  <c r="F40" i="78" l="1"/>
  <c r="F38" i="78"/>
  <c r="F36" i="78"/>
  <c r="F34" i="78"/>
  <c r="F32" i="78"/>
  <c r="F31" i="78"/>
  <c r="F28" i="78"/>
  <c r="F27" i="78"/>
  <c r="F17" i="78"/>
  <c r="F19" i="78" l="1"/>
  <c r="F48" i="78" l="1"/>
  <c r="F12" i="29" s="1"/>
  <c r="A8" i="54" l="1"/>
  <c r="A14" i="78"/>
  <c r="B14" i="78"/>
  <c r="B48" i="78" s="1"/>
  <c r="B8" i="54"/>
  <c r="B24" i="54" s="1"/>
  <c r="F14" i="54" l="1"/>
  <c r="F12" i="54"/>
  <c r="F10" i="54"/>
  <c r="F24" i="54" l="1"/>
  <c r="F11" i="29" s="1"/>
  <c r="F13" i="29"/>
  <c r="F15" i="29" l="1"/>
  <c r="F18" i="29" s="1"/>
  <c r="F19" i="29" s="1"/>
  <c r="F21" i="29" s="1"/>
</calcChain>
</file>

<file path=xl/sharedStrings.xml><?xml version="1.0" encoding="utf-8"?>
<sst xmlns="http://schemas.openxmlformats.org/spreadsheetml/2006/main" count="275" uniqueCount="151">
  <si>
    <t>m2</t>
  </si>
  <si>
    <t>A.</t>
  </si>
  <si>
    <t>Poz.</t>
  </si>
  <si>
    <t>Opis postavke</t>
  </si>
  <si>
    <t>Enota</t>
  </si>
  <si>
    <t>Količina</t>
  </si>
  <si>
    <t>Cena</t>
  </si>
  <si>
    <t>Vrednost</t>
  </si>
  <si>
    <t>SKUPAJ Z DDV:</t>
  </si>
  <si>
    <t xml:space="preserve">REKAPITULACIJA </t>
  </si>
  <si>
    <t>m1</t>
  </si>
  <si>
    <t>22% DDV:</t>
  </si>
  <si>
    <t>kpl</t>
  </si>
  <si>
    <t>6.</t>
  </si>
  <si>
    <t>7.</t>
  </si>
  <si>
    <t>3.</t>
  </si>
  <si>
    <t>4.</t>
  </si>
  <si>
    <t>2.</t>
  </si>
  <si>
    <t>1.</t>
  </si>
  <si>
    <t>SKUPAJ</t>
  </si>
  <si>
    <t xml:space="preserve"> "Dela naročena s strani naročnika, potrebna za dokončanje del."</t>
  </si>
  <si>
    <t>GRADBENA DELA</t>
  </si>
  <si>
    <t>PRIPRAVLJALNA DELA</t>
  </si>
  <si>
    <t>SPLOŠNA NAVODILA</t>
  </si>
  <si>
    <t>kom</t>
  </si>
  <si>
    <t>5.</t>
  </si>
  <si>
    <t>Postavitev gradbiščne table skladno s pravilnikom o gradbiščih ; Ur. l. RS 55/08 in 54/09- popr.</t>
  </si>
  <si>
    <t xml:space="preserve">Pospravljanje in čiščenje gradbišča  med gradnjo in po končani gradnji ter odvoz odpadkov na trajno deponijo. </t>
  </si>
  <si>
    <t>ODSTRANITVENA DELA</t>
  </si>
  <si>
    <t>9.</t>
  </si>
  <si>
    <r>
      <rPr>
        <b/>
        <sz val="9"/>
        <rFont val="Swis721 Cn BT"/>
        <family val="2"/>
      </rPr>
      <t xml:space="preserve">SPLOŠNO: </t>
    </r>
    <r>
      <rPr>
        <sz val="9"/>
        <rFont val="Swis721 Cn BT"/>
        <family val="2"/>
      </rPr>
      <t>Vsi projekti z načrti in vsemi grafičnimi prilogami, kot tudi ves tekstovni del, vsa poročila in vsi opisi ter sheme so sestavni del tega popisa del in jih mora ponudnik obvezno upoštevati pri sami izdelavi ponudbe. Navedene načrte, grafične priloge, ves tekstualni del, vsa poročila, vsa poročila in vsi opisi ter sheme mora ponudnik upoštevati tudi če se besedilo popisa ne sklicuje na konkretne sheme.</t>
    </r>
  </si>
  <si>
    <r>
      <rPr>
        <b/>
        <sz val="9"/>
        <color indexed="8"/>
        <rFont val="Swis721 Cn BT"/>
        <family val="2"/>
      </rPr>
      <t>UKREPI ZA VARSTVO PRI DELU:</t>
    </r>
    <r>
      <rPr>
        <sz val="9"/>
        <color indexed="8"/>
        <rFont val="Swis721 Cn BT"/>
        <family val="2"/>
      </rPr>
      <t xml:space="preserve"> Vsi potrebni varnostni ukrepi in zaščite v smislu Zakona o varnosti in zdravja pri delu ter Pravilnika o listinah za  sredstva pri delu, ki veljajo pri izvajanju navedenih del. </t>
    </r>
  </si>
  <si>
    <r>
      <rPr>
        <b/>
        <sz val="9"/>
        <color indexed="8"/>
        <rFont val="Swis721 Cn BT"/>
        <family val="2"/>
      </rPr>
      <t>TRANSPORTI TER DELOVNI REŽIM:</t>
    </r>
    <r>
      <rPr>
        <sz val="9"/>
        <color indexed="8"/>
        <rFont val="Swis721 Cn BT"/>
        <family val="2"/>
      </rPr>
      <t xml:space="preserve">  Vsi notranji in zunanji vertikalni in horizontalni transporti do začasnih in stalnih deponij ter vsa pripravljalna, pomožna in zaključna dela pri posameznih postavkah. (tudi, če to ni posebej navedeno v posameznih postavkah). Odpadni in izkopani material se deponira na deponije, katere morajo imeti upravna dovoljenja za deponiranje posameznih vrst materiala. Ponudnik izbere lokacije posameznih deponij v skladu s tem popisom in v cenah za E.M. upošteva vse stroške deponiranja in transporta. Prikazane količine v tem popisu so v raščenem ali vgrajenem stanju.  Posametni koeficienti razrahljivosti morajo biti upoštevani že v ceni za enoto mere in se posebej ne obračunavajo v količinah.</t>
    </r>
  </si>
  <si>
    <r>
      <rPr>
        <b/>
        <sz val="9"/>
        <rFont val="Swis721 Cn BT"/>
        <family val="2"/>
      </rPr>
      <t xml:space="preserve">KVALITETA MATERIALOV IN OPREME: </t>
    </r>
    <r>
      <rPr>
        <sz val="9"/>
        <rFont val="Swis721 Cn BT"/>
        <family val="2"/>
      </rPr>
      <t>Vgrajeni material in oprema mora ustrezati veljavnim normativom in  predpisanim standardom, ter ustrezati kvaliteti določeni z veljavno zakonodajo ter predmetnim projektom. Ponudnik to dokaže s predložitvijo ustreznih izjav o ustreznosti, garancijskih listov in CE certifikatov pred samim vgrajevanjem.Pridobitev teh listin mora biti vkalkulirana v cenah po enoti.  Projektna in tehnična dokumentacija v celoti je sestavni del tega popisa.</t>
    </r>
  </si>
  <si>
    <r>
      <rPr>
        <b/>
        <sz val="9"/>
        <rFont val="Swis721 Cn BT"/>
        <family val="2"/>
      </rPr>
      <t xml:space="preserve">TEHNIČNE ZAHTEVE: </t>
    </r>
    <r>
      <rPr>
        <sz val="9"/>
        <rFont val="Swis721 Cn BT"/>
        <family val="2"/>
      </rPr>
      <t xml:space="preserve">V kolikor v poziciji ni navedeno drugače , veljajo kot kriteriji enakovrednosti, kot za primer navedenim  zvedbam vse tehnične  specifikacije za posamezne elemente ali pa za sistem , ki je opisan  - naveden v tehničnih podlogah proizvajalca, katerega sistem je naveden kot primer načina izvedbe in doseganja kvalitete. </t>
    </r>
  </si>
  <si>
    <r>
      <rPr>
        <b/>
        <sz val="9"/>
        <rFont val="Swis721 Cn BT"/>
        <family val="2"/>
      </rPr>
      <t xml:space="preserve">ZAŠČITA GRADBIŠČA IN TEHNIKE: </t>
    </r>
    <r>
      <rPr>
        <sz val="9"/>
        <rFont val="Swis721 Cn BT"/>
        <family val="2"/>
      </rPr>
      <t>V času izdelave objekta morajo biti vsi vgrajeni materiali kot tudi začasno deponiran material na delovišču in skladiščih zaščiteni pred fizičnimi poškodbami, dežjem, mrazom in hudim vetrom ter ostalimi škodljivimi vremenskimi pogoji.</t>
    </r>
  </si>
  <si>
    <r>
      <rPr>
        <b/>
        <sz val="9"/>
        <rFont val="Swis721 Cn BT"/>
        <family val="2"/>
      </rPr>
      <t xml:space="preserve">PRIPRAVLJALNA IN ZAKLJUČNA DELA: </t>
    </r>
    <r>
      <rPr>
        <sz val="9"/>
        <rFont val="Swis721 Cn BT"/>
        <family val="2"/>
      </rPr>
      <t xml:space="preserve">V popisu morajo biti v vseh cenah za enoto mere vkalkulirana popolnoma vsa pripravljalna, pomožna in zaključna dela, ki pripadajo k posamezni postavki in so potrebna za nemoteno izvajanje del! </t>
    </r>
  </si>
  <si>
    <r>
      <rPr>
        <b/>
        <sz val="9"/>
        <color indexed="8"/>
        <rFont val="Swis721 Cn BT"/>
        <family val="2"/>
      </rPr>
      <t>IZBIRA MATERIALOV IN OPREME:</t>
    </r>
    <r>
      <rPr>
        <sz val="9"/>
        <color indexed="8"/>
        <rFont val="Swis721 Cn BT"/>
        <family val="2"/>
      </rPr>
      <t xml:space="preserve">  Materiali, ki so opremljeni s citatom: "kot na primer ali enakovredno"  za ponudnika niso obvezni! Ponudnik lahko ponuja druge artikle, material in opremo, vendar samo pod pogojem, da izpolnjuje navedene kriterije, parametre in lastnosti, ki se v posamezni postavki ali splošni opombi od določenega artikla, opreme ali materiala zahtevajo! Vse vgrajene materiale in opremo, ki kakor koli odstopajo od popisa; ter vse delavniške načrte mora predhodno (pred izvedbo ali vgrajevanjem) obvezno  potrditi odgovorni projektant oziroma odgovorni vodja projekta ter nadzornik!</t>
    </r>
  </si>
  <si>
    <r>
      <rPr>
        <b/>
        <sz val="9"/>
        <color indexed="8"/>
        <rFont val="Swis721 Cn BT"/>
        <family val="2"/>
      </rPr>
      <t>POGOJI PROJEKTA:</t>
    </r>
    <r>
      <rPr>
        <sz val="9"/>
        <color indexed="8"/>
        <rFont val="Swis721 Cn BT"/>
        <family val="2"/>
      </rPr>
      <t xml:space="preserve"> Pri izvajanju GOI del je obvezno upoštevati vse detajle in navodila projekta, opise posameznih materialov, naprav in opreme. Vse navedeno je vgrajevati po navodilih izbranega proizvajalca in po predhodni potrditvi projektanta in nadzornika.</t>
    </r>
  </si>
  <si>
    <r>
      <t xml:space="preserve">CENA ZA ENOTO: </t>
    </r>
    <r>
      <rPr>
        <sz val="9"/>
        <rFont val="Swis721 Cn BT"/>
        <family val="2"/>
      </rPr>
      <t xml:space="preserve">V vsaki ceni po enoti  je potrebno zajeti vse za gotove montirane in finalno obdelane izdelke - kot kompleten izdelek v skladu s projektom, brez dodatnih del za izvedbo posamezne postavke, kompletno z izdelavo vse potrebne izvedbene delavniške in montažne tehnične dokumentacije ter detajlov izvedbe. Vse rešitve je potrebno uskladiti s OVP oziroma pridobiti potrditev s strani OVP in nadzornika. </t>
    </r>
    <r>
      <rPr>
        <b/>
        <sz val="9"/>
        <rFont val="Swis721 Cn BT"/>
        <family val="2"/>
      </rPr>
      <t>POZOR: V primeru da posamezne postavke v popisu ne zajemajo celotnega opisa potrebnega za funkcionalno dokončanje postavke, mora ponudnik izvedbo le tega vključiti v ceno na enoto!</t>
    </r>
  </si>
  <si>
    <t>I.</t>
  </si>
  <si>
    <t>II.</t>
  </si>
  <si>
    <t>1.1.</t>
  </si>
  <si>
    <t>1.2.</t>
  </si>
  <si>
    <t>2.1.</t>
  </si>
  <si>
    <t>2.2.</t>
  </si>
  <si>
    <r>
      <rPr>
        <b/>
        <sz val="9"/>
        <color theme="1"/>
        <rFont val="Swis721 Cn BT"/>
        <family val="2"/>
      </rPr>
      <t>Demontaža obstoječih oken.</t>
    </r>
    <r>
      <rPr>
        <sz val="9"/>
        <color theme="1"/>
        <rFont val="Swis721 Cn BT"/>
        <family val="2"/>
      </rPr>
      <t xml:space="preserve"> V ceni postavke upoštevati tudi iznos iz objekta (vertikalni in horizontalni prenosi), sortiranje materiala, nalaganje na prevozno sredstvo, odvoz na deponijo in plačilo nadomestila na deponiji.</t>
    </r>
  </si>
  <si>
    <t>3.1.</t>
  </si>
  <si>
    <t>PVC talna obloga v predprostoru</t>
  </si>
  <si>
    <t>3.2.</t>
  </si>
  <si>
    <t xml:space="preserve">6. </t>
  </si>
  <si>
    <t xml:space="preserve">7. </t>
  </si>
  <si>
    <t>III.</t>
  </si>
  <si>
    <t>ZEMELJSKA DELA</t>
  </si>
  <si>
    <t>m3</t>
  </si>
  <si>
    <r>
      <rPr>
        <b/>
        <sz val="9"/>
        <rFont val="Swis721 Cn BT"/>
        <family val="2"/>
      </rPr>
      <t>Strojni odkop zemljine III. ktg. okrog objekta</t>
    </r>
    <r>
      <rPr>
        <sz val="9"/>
        <rFont val="Swis721 Cn BT"/>
        <family val="2"/>
      </rPr>
      <t xml:space="preserve"> do globine 1 m in širine do 50 cm, za namen vgraditve HI in drenaže.</t>
    </r>
  </si>
  <si>
    <r>
      <rPr>
        <b/>
        <sz val="9"/>
        <rFont val="Swis721 Cn BT"/>
        <family val="2"/>
      </rPr>
      <t xml:space="preserve">Strojni odkop izkop jarka za meteorno kanalizacijo v zemljini III. ktg </t>
    </r>
    <r>
      <rPr>
        <sz val="9"/>
        <rFont val="Swis721 Cn BT"/>
        <family val="2"/>
      </rPr>
      <t>do globine 1 m in širine do 1 m.</t>
    </r>
  </si>
  <si>
    <r>
      <rPr>
        <b/>
        <sz val="9"/>
        <rFont val="Swis721 Cn BT"/>
        <family val="2"/>
      </rPr>
      <t>Planiranje in nabijanje dna jarka</t>
    </r>
    <r>
      <rPr>
        <sz val="9"/>
        <rFont val="Swis721 Cn BT"/>
        <family val="2"/>
      </rPr>
      <t xml:space="preserve"> z natančnostjo </t>
    </r>
    <r>
      <rPr>
        <sz val="9"/>
        <rFont val="Calibri"/>
        <family val="2"/>
        <charset val="238"/>
      </rPr>
      <t>±</t>
    </r>
    <r>
      <rPr>
        <sz val="9"/>
        <rFont val="Swis721 Cn BT"/>
        <family val="2"/>
      </rPr>
      <t>2,0 cm do predpisane zbitosti v naklonu po projektu.</t>
    </r>
  </si>
  <si>
    <r>
      <rPr>
        <b/>
        <sz val="9"/>
        <rFont val="Swis721 Cn BT"/>
        <family val="2"/>
      </rPr>
      <t>Zasip kanalizacije z izkopani materialom III. ktg. z nabijanjem</t>
    </r>
    <r>
      <rPr>
        <sz val="9"/>
        <rFont val="Swis721 Cn BT"/>
        <family val="2"/>
      </rPr>
      <t xml:space="preserve"> v slojih po 20 cm, zasipni material je deponiran ob robu izkopa - v primeru, da izkopani material ni primeren za zasipe, je potrebno v ceno vključiti drobljenec 0-31 iz zunanjih virov.</t>
    </r>
  </si>
  <si>
    <r>
      <rPr>
        <b/>
        <sz val="9"/>
        <rFont val="Swis721 Cn BT"/>
        <family val="2"/>
      </rPr>
      <t>Zasip jarka z izkopanim materialom III. ktg. z nabijanjem</t>
    </r>
    <r>
      <rPr>
        <sz val="9"/>
        <rFont val="Swis721 Cn BT"/>
        <family val="2"/>
      </rPr>
      <t>, za vgradnjo HI in drenaže</t>
    </r>
  </si>
  <si>
    <t>ZIDARSKA DELA</t>
  </si>
  <si>
    <t>KANALIZACIJSKA DELA</t>
  </si>
  <si>
    <t>PVC 110/SN8 (peščena posteljica)</t>
  </si>
  <si>
    <r>
      <t xml:space="preserve">Dobava in montaža PVC kanalskih cevi, </t>
    </r>
    <r>
      <rPr>
        <sz val="9"/>
        <rFont val="Swis721 Cn BT"/>
        <family val="2"/>
      </rPr>
      <t>kompletno z vodotesno obdelavo stikov, dobavo in montažo vseh fazonskih komadov in pripravo ležišča. Vključno z dobavo in vgradnjo peščene posteljice.</t>
    </r>
  </si>
  <si>
    <t>Zidarska pomoč obrtnikom in instalaterjem in razna druga manjša dela.</t>
  </si>
  <si>
    <t>SANACIJSKA DELA</t>
  </si>
  <si>
    <t>SUHOMONTAŽNA DELA</t>
  </si>
  <si>
    <t>STAVBNO POHIŠTVO</t>
  </si>
  <si>
    <r>
      <rPr>
        <b/>
        <sz val="9"/>
        <color theme="1"/>
        <rFont val="Swis721 Cn BT"/>
        <family val="2"/>
      </rPr>
      <t>Demontaža obstoječih pločevinastih okenskih polic</t>
    </r>
    <r>
      <rPr>
        <sz val="9"/>
        <color theme="1"/>
        <rFont val="Swis721 Cn BT"/>
        <family val="2"/>
      </rPr>
      <t xml:space="preserve"> deb. 0,65 mm; skladno z napredovanjem del in z vsemi prenosi, nalaganjem na prevozno  sredstvo  in  odvoz  na  stalno deponijo ter plačilom takse. Točne mere preveriti na licu mesta.</t>
    </r>
  </si>
  <si>
    <t xml:space="preserve">Pred izdelavo ponudbe je obvezen ogled lokacije objekta in projektne dokumentacije. Izvajalec je dolžan pri sestavi ponudbe upoštevati grafične in tekstualne dele projekta. V primeru tiskarskih napak in neskladij v projektu je dolžan na to opozoriti projektanta pred oddajo ponudbe. 
Pri rušitvenih delih je potrebno upoštevati Pravilnik o ravnanju z gradbenimi odpadki, kar pomeni, da je potrebno ruševine na gradbišču ločevati in ločeno odajati pooblaščenim prevzemnikom. Izvajalec mora Investitorju na koncu gradnje predati vse prevzemne liste (potrdila) o primoredaji ruševin. Enotne cene morajo upoštevati vsa opravila in stroške za kompletno izvedbo posamezne postavke (izvedbo rušitve s potrebnimi varnostnimi podporami, iznos ruševin na gradbiščno deponijo, nakladanje naprevozno sredstvo in odvoz pooblaščenemu prevzemniku ruševin).           </t>
  </si>
  <si>
    <r>
      <t xml:space="preserve">Dobava in vgradnja sekundarne kritine - paroprepustne folije </t>
    </r>
    <r>
      <rPr>
        <sz val="9"/>
        <color theme="1"/>
        <rFont val="Swis721 Cn BT"/>
        <family val="2"/>
      </rPr>
      <t>(kot npr. Knauf Insulation Homeseal LDS 0,04) fizična zaščita vgrajene toplotne izolacije na strešni konstrukciji objekta. Vgradnja po detajlih in navodilih proizvajalca. Komplet z vsemi pomožnimi deli, materialom in prenosi.</t>
    </r>
  </si>
  <si>
    <t xml:space="preserve">3. </t>
  </si>
  <si>
    <t>4.1.</t>
  </si>
  <si>
    <t>4.2.</t>
  </si>
  <si>
    <t xml:space="preserve">8. </t>
  </si>
  <si>
    <t>Ureditev gradbišča skladno z Varnostnim načrtom in Pravilnikom o gradbiščih Ur.l.RS 55/2008 (popr. 54/2009), ki obsega naslednja dela:
- postavitev gradbiščne ograje
- postavitev gradbiščnih kontejnerjev
- omarica prve pomoči
- gasilnik
- gradbiščni el. priključek skupaj z ozemlitvijo in meritvami
- postavitev kemičnega WC-ja na gradbišču
- dobava in namestitev varnnostnih znakov in opozorilnih tabel po zahtevah varnostnega načrta in koordinatorja.</t>
  </si>
  <si>
    <t xml:space="preserve">Prestavitev in zaščita notranje opreme v času izvedbe del. </t>
  </si>
  <si>
    <t>- Okno O-II, l=78 cm</t>
  </si>
  <si>
    <t>- Okno O-I, l=199 cm</t>
  </si>
  <si>
    <r>
      <rPr>
        <b/>
        <sz val="9"/>
        <color theme="1"/>
        <rFont val="Swis721 Cn BT"/>
        <family val="2"/>
      </rPr>
      <t>Demontaža obstoječih notranjih vrat.</t>
    </r>
    <r>
      <rPr>
        <sz val="9"/>
        <color theme="1"/>
        <rFont val="Swis721 Cn BT"/>
        <family val="2"/>
      </rPr>
      <t xml:space="preserve"> V ceni postavke upoštevati tudi iznos iz objekta (vertikalni in horizontalni prenosi), sortiranje materiala, nalaganje na prevozno sredstvo, odvoz na deponijo in plačilo nadomestila na deponiji.Točne mere preverite na licu mesta.</t>
    </r>
  </si>
  <si>
    <t>OKNO-I,  velikosti 174×199 cm</t>
  </si>
  <si>
    <r>
      <t xml:space="preserve">Odstranitev sekundarne kritine.  </t>
    </r>
    <r>
      <rPr>
        <sz val="9"/>
        <color theme="1"/>
        <rFont val="Swis721 Cn BT"/>
        <family val="2"/>
      </rPr>
      <t xml:space="preserve">V ceni postavke upoštevati tudi iznos iz objekta (vertikalni in horizontalni prenosi), sortiranje materiala, nalaganje na prevozno sredstvo, odvoz na deponijo in plačilo nadomestila na deponiji. Obračun po površini prostora. </t>
    </r>
  </si>
  <si>
    <r>
      <t xml:space="preserve">Odstranitev obstoječih desk napušča. </t>
    </r>
    <r>
      <rPr>
        <sz val="9"/>
        <color theme="1"/>
        <rFont val="Swis721 Cn BT"/>
        <family val="2"/>
      </rPr>
      <t>V ceni postavke upoštevati tudi sortiranje materiala, nalaganje na prevozno sredstvo, odvoz na deponijo in plačilo nadomestila na deponiji. Obračun po površini prostora.</t>
    </r>
    <r>
      <rPr>
        <b/>
        <sz val="9"/>
        <color theme="1"/>
        <rFont val="Swis721 Cn BT"/>
        <family val="2"/>
      </rPr>
      <t xml:space="preserve"> </t>
    </r>
    <r>
      <rPr>
        <sz val="9"/>
        <color theme="1"/>
        <rFont val="Swis721 Cn BT"/>
        <family val="2"/>
      </rPr>
      <t>Točne mere preveriti na licu mesta.</t>
    </r>
  </si>
  <si>
    <t>10.</t>
  </si>
  <si>
    <r>
      <t xml:space="preserve">Odstranitev strešne kritine vhodnega vetrolova. </t>
    </r>
    <r>
      <rPr>
        <sz val="9"/>
        <color theme="1"/>
        <rFont val="Swis721 Cn BT"/>
        <family val="2"/>
      </rPr>
      <t xml:space="preserve">V ceni postavke upoštevati tudi sortiranje materiala, nalaganje na prevozno sredstvo, odvoz na deponijo in plačilo nadomestila na deponiji. Obračun po površini prostora. Točne merer preveriti na licu mesta. </t>
    </r>
  </si>
  <si>
    <r>
      <t xml:space="preserve">Odstranitev pranih plošč ob objektu. </t>
    </r>
    <r>
      <rPr>
        <sz val="9"/>
        <color theme="1"/>
        <rFont val="Swis721 Cn BT"/>
        <family val="2"/>
      </rPr>
      <t>V ceni postavke upoštevati prenos in deponiranje</t>
    </r>
    <r>
      <rPr>
        <b/>
        <sz val="9"/>
        <color theme="1"/>
        <rFont val="Swis721 Cn BT"/>
        <family val="2"/>
      </rPr>
      <t xml:space="preserve"> </t>
    </r>
    <r>
      <rPr>
        <sz val="9"/>
        <color theme="1"/>
        <rFont val="Swis721 Cn BT"/>
        <family val="2"/>
      </rPr>
      <t>na gradbiščni deponiji za ponovno montiranje.</t>
    </r>
  </si>
  <si>
    <r>
      <t xml:space="preserve">Odstranitev tlakovcev ob vhodu v objekt. </t>
    </r>
    <r>
      <rPr>
        <sz val="9"/>
        <color theme="1"/>
        <rFont val="Swis721 Cn BT"/>
        <family val="2"/>
      </rPr>
      <t xml:space="preserve">V ceni postavke upoštevati prenos in deponiranje na gradbiščni deponiji za ponovno montiranje. </t>
    </r>
  </si>
  <si>
    <t>11.</t>
  </si>
  <si>
    <r>
      <t xml:space="preserve">Odstranitev razsvetljave v garaži. </t>
    </r>
    <r>
      <rPr>
        <sz val="9"/>
        <color theme="1"/>
        <rFont val="Swis721 Cn BT"/>
        <family val="2"/>
      </rPr>
      <t xml:space="preserve">V ceni postavke upoštevati tudi iznos iz objekta, sortiranje materiala, nalaganje na prevozno sredstvo, odvoz na deponij. </t>
    </r>
  </si>
  <si>
    <r>
      <t>Kompletna dobava in montaža okna</t>
    </r>
    <r>
      <rPr>
        <sz val="9"/>
        <color theme="1"/>
        <rFont val="Swis721 Cn BT"/>
        <family val="2"/>
      </rPr>
      <t xml:space="preserve"> O-1:
- dvokrilno okno, dim. 174/199 cm
- okvir in krilo: večkomorni PVC okvir s prekinjenim toplotnim mostom, 
barva po izboru investitorja, 
- zasteklitev: 2 slojno izolativno steklo (Ug=min 1,1 W/m2K), z zvočno izolacijo stekla Rw =32dB 
- odpiranje: krilo in ventus,
- okovje: klasično
- okenske police: PVC polica, bela (po izboru investitorja)
- oprema: PVC kljuka (barva po izboru investitorja)
- opombe: montaža na zidani parapet; podane so zidarske odprtine, vse mere preveriti na objektu, obvezni atesti v skladu z zakonodajo, v ponudbi je potrebno zajeti ves potreben material, RAL vgradnja po navodilih dobavitelja.
Glej sheme PZI!</t>
    </r>
  </si>
  <si>
    <t xml:space="preserve">Zidarska in slikopleskarska obdevala špalet. </t>
  </si>
  <si>
    <r>
      <t>Kompletna dobava in montaža notranjih vrat VR-1</t>
    </r>
    <r>
      <rPr>
        <sz val="9"/>
        <color theme="1"/>
        <rFont val="Swis721 Cn BT"/>
        <family val="2"/>
      </rPr>
      <t>:
- dim. 298/83 cm
- okvir in krilo: lesena vrata, (barva po izboru investitorja), 
- okovje: klasično
- oprema: PVC kljuka (barva po izboru investitorja)
- opombe: montaža; podane so zidarske odprtine, vse mere preveriti na objektu, obvezni atesti v skladu z zakonodajo, v ponudbi je potrebno zajeti ves potreben material, vgradnja po navodilih dobavitelja.
Glej sheme PZI!</t>
    </r>
  </si>
  <si>
    <r>
      <t>Kompletna dobava in montaža notranjih vrat VR-2</t>
    </r>
    <r>
      <rPr>
        <sz val="9"/>
        <color theme="1"/>
        <rFont val="Swis721 Cn BT"/>
        <family val="2"/>
      </rPr>
      <t>:
- dim. 298/143 cm
- okvir in krilo: PVC vrata, po vzoru obstoječih (barva po izboru investitorja), 
- okovje: klasično
- oprema: PVC kljuka (barva po izboru investitorja)
- opombe: montaža; podane so zidarske odprtine, vse mere preveriti na objektu, obvezni atesti v skladu z zakonodajo, v ponudbi je potrebno zajeti ves potreben material, vgradnja po navodilih dobavitelja.
Glej sheme PZI!</t>
    </r>
  </si>
  <si>
    <t>KROVSKO-KLEPARSKA DELA</t>
  </si>
  <si>
    <r>
      <t>Pregled stanja obstoječih špirovcev</t>
    </r>
    <r>
      <rPr>
        <sz val="9"/>
        <color theme="1"/>
        <rFont val="Swis721 Cn BT"/>
        <family val="2"/>
      </rPr>
      <t xml:space="preserve"> in eventualna zamenjava dotrajanih delov (zjaeto v sanacijskih del).</t>
    </r>
  </si>
  <si>
    <r>
      <t xml:space="preserve">Kompletna dobava in montaža okna </t>
    </r>
    <r>
      <rPr>
        <sz val="9"/>
        <color theme="1"/>
        <rFont val="Swis721 Cn BT"/>
        <family val="2"/>
      </rPr>
      <t>O-2</t>
    </r>
    <r>
      <rPr>
        <b/>
        <sz val="9"/>
        <color theme="1"/>
        <rFont val="Swis721 Cn BT"/>
        <family val="2"/>
      </rPr>
      <t>:</t>
    </r>
    <r>
      <rPr>
        <sz val="9"/>
        <color theme="1"/>
        <rFont val="Swis721 Cn BT"/>
        <family val="2"/>
      </rPr>
      <t xml:space="preserve">
- dvokrilno okno, dim. 138/78 cm
- okvir in krilo: večkomorni PVC okvir s prekinjenim toplotnim mostom, 
barva po izboru investitorja, 
- zasteklitev: 2 slojno izolativno steklo (Ug=min 1,1 W/m2K), z zvočno izolacijo stekla Rw =32dB 
- odpiranje: krilo in ventus
- okovje: klasično
- okenske police: PVC polica, bela (po izboru investitorja)
- oprema: PVC kljuka (barva po izboru investitorja)
- opombe: montaža na zidani parapet; podane so zidarske odprtine, vse mere preveriti na objektu, obvezni atesti v skladu z zakonodajo, v ponudbi je potrebno zajeti ves potreben material, RAL vgradnja po navodilih dobavitelja.
</t>
    </r>
    <r>
      <rPr>
        <b/>
        <sz val="9"/>
        <color theme="1"/>
        <rFont val="Swis721 Cn BT"/>
        <family val="2"/>
      </rPr>
      <t xml:space="preserve">
Glej sheme PZI!</t>
    </r>
  </si>
  <si>
    <r>
      <t xml:space="preserve">Kompletna dobava in montaža okna O-3:
</t>
    </r>
    <r>
      <rPr>
        <sz val="9"/>
        <color theme="1"/>
        <rFont val="Swis721 Cn BT"/>
        <family val="2"/>
      </rPr>
      <t xml:space="preserve">
- dvokrilno okno, dim. 88/78 cm
- okvir in krilo: večkomorni PVC okvir s prekinjenim toplotnim mostom, 
barva po izboru investitorja, 
- zasteklitev: 2 slojno izolativno steklo (Ug=min 1,1 W/m2K), z zvočno izolacijo stekla Rw =32dB 
- odpiranje: krilo in ventus
- okovje: klasično
- okenske police: PVC polica, bela (po izboru investitorja)
- oprema: PVC kljuka (barva po izboru investitorja)
- opombe: montaža na zidani parapet; podane so zidarske odprtine, vse mere preveriti na objektu, obvezni atesti v skladu z zakonodajo, v ponudbi je potrebno zajeti ves potreben material, RAL vgradnja po navodilih dobavitelja.
Glej sheme PZI!</t>
    </r>
  </si>
  <si>
    <t>1.3.</t>
  </si>
  <si>
    <t>OKNO-II,  velikosti 138×78 cm</t>
  </si>
  <si>
    <t>OKNO-III,  velikosti 88×78 cm</t>
  </si>
  <si>
    <t>2.3.</t>
  </si>
  <si>
    <t>VRATA-2, velikosti 290×143 cm</t>
  </si>
  <si>
    <t>VRATA-1, velikosti 290×83 cm</t>
  </si>
  <si>
    <t>- Okno O-III, l=78 cm</t>
  </si>
  <si>
    <t>PVC talna obloga v obeh pisarnah</t>
  </si>
  <si>
    <t>Izdelava vertikalne hidroizolacije zunanjih vkopanih sten:</t>
  </si>
  <si>
    <t>čiščenje in izravnava s fino mikroarmirano malto</t>
  </si>
  <si>
    <t>-</t>
  </si>
  <si>
    <t>izvedba toplote izolacije in mehanske zaščite vertikalne hidroizolacije iz ekstrudiranega poliestirena XPS (SIST EN 13164), debeline 5,00 cm. Gladke plošče s stopničastimi preklopi lepljene na hidroizolacijo s PUR enokomponentnim lepilom</t>
  </si>
  <si>
    <t>izvedba dodatne zaščite toplotne izolacije vertikalne hidroizolacije z dobavo in polaganjem HDPE čepaste folije. Polaganje po sistemu, da so čepki obrnjeni proti steni kar omogoča pravilno odvajanje oziroma dreniranje vode</t>
  </si>
  <si>
    <r>
      <rPr>
        <b/>
        <sz val="9"/>
        <rFont val="Swis721 Cn BT"/>
        <family val="2"/>
      </rPr>
      <t>Izvedba drenaže okoli objekta</t>
    </r>
    <r>
      <rPr>
        <sz val="9"/>
        <rFont val="Swis721 Cn BT"/>
        <family val="2"/>
      </rPr>
      <t xml:space="preserve"> iz perforirane visokokvalitetne PVC cevi DN110 mm vključno s polaganje filca in izvedbo drenažnega nasutja nasutja iz rečnega prodca frakcije 16- 32 mm. V ceni zajeti tudi izvedbo betonske posteljice ter priklop drenaže na meteorno kanalizacijo.</t>
    </r>
  </si>
  <si>
    <r>
      <t xml:space="preserve">Vgradnja prvega sloja toplotne izolacije med špirovci z izolacijskim filcem iz mineralne steklene volne Knauf Insulation Ecose, razred odziva na ogenj A1 po SIST EN 13501-1, toplotna prevodnost λd = 0,032 W/mK,  npr. Knauf Insulation UNIFIT 032, debelina izolacije </t>
    </r>
    <r>
      <rPr>
        <b/>
        <sz val="9"/>
        <rFont val="Swis721 Cn BT"/>
        <family val="2"/>
      </rPr>
      <t>16 cm</t>
    </r>
    <r>
      <rPr>
        <sz val="9"/>
        <rFont val="Swis721 Cn BT"/>
        <family val="2"/>
      </rPr>
      <t xml:space="preserve"> glede na višino špirovca, da se zapolni celoten prostor med špirovci, izolacija se vgrajuje tesno brez večjih reg s cca 2 cm nadmere glede na razmik med sosednjima špirovcema</t>
    </r>
  </si>
  <si>
    <r>
      <t xml:space="preserve">Vgradnja drugega sloja toplotne izolacije pod špirovci; pod špirovci se najprej namesti kovinsko podkonstrukcijo, med katero se vgradi izolacijski filc iz mineralne steklene volne Knauf Insulation Ecose, razred odziva na ogenj A1 po SIST EN 13501-1, toplotna prevodnost λd = 0,032 W/mK,  npr. Knauf Insulation UNIFIT 032, debelina izolacije </t>
    </r>
    <r>
      <rPr>
        <b/>
        <sz val="9"/>
        <rFont val="Swis721 Cn BT"/>
        <family val="2"/>
      </rPr>
      <t>10 cm</t>
    </r>
  </si>
  <si>
    <r>
      <rPr>
        <b/>
        <sz val="9"/>
        <rFont val="Swis721 Cn BT"/>
        <family val="2"/>
      </rPr>
      <t>Dobava in vgradnja izolacijskega materiala iz mineralne volne za toplotno izolacijo poševne strehe deb. 26 cm</t>
    </r>
    <r>
      <rPr>
        <sz val="9"/>
        <rFont val="Swis721 Cn BT"/>
        <family val="2"/>
      </rPr>
      <t>, izvedba na način iz notranje strani, vgradnja izolacije med leseno konstrukcijo ostrešja (med špirovci) in dodatna vgradnja pod špirovci. Vgradnja po detajlih in navodilih proizvajalca. Komplet z vsemi pomožnimi deli, materialom in prenosi.</t>
    </r>
  </si>
  <si>
    <t>izvedba prednamaza npr. Ibitol HS, povprečna poraba 0,30 kg/m2</t>
  </si>
  <si>
    <r>
      <t xml:space="preserve">Dobava in vgradnja PVC revizijskega jaška </t>
    </r>
    <r>
      <rPr>
        <sz val="9"/>
        <rFont val="Swis721 Cn BT"/>
        <family val="2"/>
      </rPr>
      <t xml:space="preserve"> Ø50 cm do globine 1 - 1,5 m, s pokrovom LTŽ A15, kompletno z izdelavo AB venca iz betona C25/30 ter obdelavo priključkov.</t>
    </r>
  </si>
  <si>
    <t>vgradnja dveh slojev polimet-bitumenskega varilnega traku deb. 5mm s poliestrskim filcem (kot npr. Fragmat Izotekt P5 plus polno navarjen). Preklop min. 10 cm</t>
  </si>
  <si>
    <r>
      <t>Dobava in montaža notranjih okenskih žaluzij</t>
    </r>
    <r>
      <rPr>
        <sz val="9"/>
        <color theme="1"/>
        <rFont val="Swis721 Cn BT"/>
        <family val="2"/>
      </rPr>
      <t xml:space="preserve"> v pisarnah. Izvajalca kot npr. AJM.</t>
    </r>
  </si>
  <si>
    <t>Dobava, montaža in demontaža delovnih cevnih fasadnih odrov iz kovinskih cevi višine do 8,0 m. Upoštevati je enkratno postavitev za čas, ki je potreben za vsa dela na fasadi.</t>
  </si>
  <si>
    <t>FASADERSKA DELA</t>
  </si>
  <si>
    <t>Dobava in montaža delovnih  premičnih odrov za vsa dela v notranjosti objekta. 
Odri višine do 6m.</t>
  </si>
  <si>
    <t>EKO OTOK</t>
  </si>
  <si>
    <t>Izvedba ekološkega otoka / zunanjega smetarnika</t>
  </si>
  <si>
    <t>Izkop do globine cca. 50 cm, utrjeno nasutje in izvedba nearmirane talne plošče deb. 10 cm, C25/30 (metličen beton), dim. Cca. 2,0 × 3,0 m</t>
  </si>
  <si>
    <t>Kompletna izdelava in montaža zunanje ograje  višine do 2,0 m; izdelane iz nosilnega ogrodja (stebri , ročaj) iz okroglih cevnih profilov DN45 mm ter polnila iz okroglih palic premera 16 mm v razmaku 12 cm.  L= 8 m</t>
  </si>
  <si>
    <t>OSTALO</t>
  </si>
  <si>
    <t>kos</t>
  </si>
  <si>
    <r>
      <t xml:space="preserve">Dobava in vgradnja PE peskolova </t>
    </r>
    <r>
      <rPr>
        <sz val="9"/>
        <rFont val="Swis721 Cn BT"/>
        <family val="2"/>
      </rPr>
      <t>Ø50 cm, do globine 1 - 1,5m, s pokrovom LTŽ A15, kompletno z izdelavo AB venca iz betona C25/30 ter obdelavo priključkov.</t>
    </r>
  </si>
  <si>
    <r>
      <t>Kompletna dobava in montaža notranjih vrat VR-3</t>
    </r>
    <r>
      <rPr>
        <sz val="9"/>
        <color theme="1"/>
        <rFont val="Swis721 Cn BT"/>
        <family val="2"/>
      </rPr>
      <t>:
- dim</t>
    </r>
    <r>
      <rPr>
        <sz val="9"/>
        <color rgb="FFFF0000"/>
        <rFont val="Swis721 Cn BT"/>
        <family val="2"/>
      </rPr>
      <t>.</t>
    </r>
    <r>
      <rPr>
        <sz val="9"/>
        <rFont val="Swis721 Cn BT"/>
        <family val="2"/>
      </rPr>
      <t xml:space="preserve">298/143 cm oz. po dogovoru z investitorjem!
</t>
    </r>
    <r>
      <rPr>
        <sz val="9"/>
        <color theme="1"/>
        <rFont val="Swis721 Cn BT"/>
        <family val="2"/>
      </rPr>
      <t>- okvir in krilo: PVC vrata - bela, 
- okovje: klasično
- oprema: PVC kljuka - bela
- opombe: montaža; podane so zidarske odprtine, vse mere preveriti na objektu, obvezni atesti v skladu z zakonodajo, v ponudbi je potrebno zajeti ves potreben material, vgradnja po navodilih dobavitelja.
Glej sheme PZI!</t>
    </r>
  </si>
  <si>
    <r>
      <t xml:space="preserve">Dobava in vgradnja stropne obloge poševne strehe </t>
    </r>
    <r>
      <rPr>
        <sz val="9"/>
        <color theme="1"/>
        <rFont val="Swis721 Cn BT"/>
        <family val="2"/>
      </rPr>
      <t>iz mavčno-kartonskih ognjeodpornih plošč, deb. 15 mm na tipski dvonivojski kovinski podkonstrukciji.</t>
    </r>
    <r>
      <rPr>
        <b/>
        <sz val="9"/>
        <color theme="1"/>
        <rFont val="Swis721 Cn BT"/>
        <family val="2"/>
      </rPr>
      <t xml:space="preserve">  </t>
    </r>
    <r>
      <rPr>
        <sz val="9"/>
        <color theme="1"/>
        <rFont val="Swis721 Cn BT"/>
        <family val="2"/>
      </rPr>
      <t>Obdelava stikov med mavčnimi ploščami - fugiranje (bandažiranje) v kakovosti Q2</t>
    </r>
  </si>
  <si>
    <r>
      <rPr>
        <b/>
        <sz val="9"/>
        <rFont val="Swis721 Cn BT"/>
        <family val="2"/>
      </rPr>
      <t>Obnova lesenega ostrešja</t>
    </r>
    <r>
      <rPr>
        <sz val="9"/>
        <rFont val="Swis721 Cn BT"/>
        <family val="2"/>
      </rPr>
      <t>. Premaz z insekticidnim in fungicidnim premazom, nanosom impregnacije lesa ter 2x barvanjem oz. do popolnega prekritja osnovne podlage</t>
    </r>
  </si>
  <si>
    <r>
      <rPr>
        <b/>
        <sz val="9"/>
        <rFont val="Swis721 Cn BT"/>
        <family val="2"/>
      </rPr>
      <t>Dobava in montaža žlebov in odtočnih vertika</t>
    </r>
    <r>
      <rPr>
        <sz val="9"/>
        <rFont val="Swis721 Cn BT"/>
        <family val="2"/>
      </rPr>
      <t>l vertolova, ter navezava na peskolove.</t>
    </r>
  </si>
  <si>
    <r>
      <rPr>
        <b/>
        <sz val="9"/>
        <rFont val="Swis721 Cn BT"/>
        <family val="2"/>
      </rPr>
      <t>Dobava in montaža nove strešne kritine vetrolovna</t>
    </r>
    <r>
      <rPr>
        <sz val="9"/>
        <rFont val="Swis721 Cn BT"/>
        <family val="2"/>
      </rPr>
      <t>, z vsem pomožnim,pritrdilnim materilom, zidnimi obrobami in zaključki.</t>
    </r>
  </si>
  <si>
    <r>
      <rPr>
        <b/>
        <sz val="9"/>
        <rFont val="Swis721 Cn BT"/>
        <family val="2"/>
      </rPr>
      <t xml:space="preserve">Dobava in montaža novega pločevinastega napušča </t>
    </r>
    <r>
      <rPr>
        <sz val="9"/>
        <rFont val="Swis721 Cn BT"/>
        <family val="2"/>
      </rPr>
      <t>objekta v antracit sivi barvi oz. po izboru investitorja.</t>
    </r>
  </si>
  <si>
    <r>
      <rPr>
        <b/>
        <sz val="9"/>
        <color theme="1"/>
        <rFont val="Swis721 Cn BT"/>
        <family val="2"/>
      </rPr>
      <t>Izdelava obloge napušča z montažno kovinsko  podkonstrukcijo</t>
    </r>
    <r>
      <rPr>
        <sz val="9"/>
        <color theme="1"/>
        <rFont val="Swis721 Cn BT"/>
        <family val="2"/>
      </rPr>
      <t>, pritrjeno v ostrešje objekta. Na podkonstrukcijo se pritrdijo OSB plošče.</t>
    </r>
  </si>
  <si>
    <r>
      <rPr>
        <b/>
        <sz val="9"/>
        <color theme="1"/>
        <rFont val="Swis721 Cn BT"/>
        <family val="2"/>
      </rPr>
      <t>Vgradnja parne zapore</t>
    </r>
    <r>
      <rPr>
        <sz val="9"/>
        <color theme="1"/>
        <rFont val="Swis721 Cn BT"/>
        <family val="2"/>
      </rPr>
      <t xml:space="preserve"> (kot npr. Knauf Insulation Homeseal LDS 100), na obstoječo podeskano strešno konstrukcijo. Vgradnja po sistemu tesnosti - zlepljeni vsi spoji, preklopi, preboji, po detajlih in navodilih proizvajalca. Folijo je obvezno potrebno polepiti na preklopnih spojih, ki naj bodo širine min. 10 cm, z enostranskim lepilnim trakom širine 60 mm, npr. Homeseal LDS Soliplan. Komplet z vsemi pomožnimi deli, čiščenje, materialom in prenosi. Obračun po m2.</t>
    </r>
  </si>
  <si>
    <r>
      <rPr>
        <b/>
        <sz val="9"/>
        <color theme="1"/>
        <rFont val="Swis721 Cn BT"/>
        <family val="2"/>
      </rPr>
      <t>Izdelava, dobava in montaža mavčno kartonske stene</t>
    </r>
    <r>
      <rPr>
        <sz val="9"/>
        <color theme="1"/>
        <rFont val="Swis721 Cn BT"/>
        <family val="2"/>
      </rPr>
      <t>. Predelna stena d = 125 mm, enojna kovinska podkonstrukcija d = 75 mm, obojestranska dvoslojna obloga z mavčnimi ploščami d = 12,5 mm, samonosna izolacija d = 50 mm, zvočna izolativnost  Rw = 52 dB, bandažirano v kakovosti Q2, višina stene do 3,20 m Izvedba po navodilih in detajlu proizvajalca. Fugiranje mavčnih plošč v kvaliteti Q2! Vključiti slikanje s kvalitetno belo barvo -  disperzijska barva ( 2x ). Vključno z oajčitvamenimi profili vratne odprtine.</t>
    </r>
  </si>
  <si>
    <r>
      <t>Izvedba novega zaključnega sloja fasade (</t>
    </r>
    <r>
      <rPr>
        <sz val="9"/>
        <color theme="1"/>
        <rFont val="Swis721 Cn BT"/>
        <family val="2"/>
      </rPr>
      <t>kot npr. Baumit)</t>
    </r>
    <r>
      <rPr>
        <b/>
        <sz val="9"/>
        <color theme="1"/>
        <rFont val="Swis721 Cn BT"/>
        <family val="2"/>
      </rPr>
      <t xml:space="preserve">. </t>
    </r>
    <r>
      <rPr>
        <sz val="9"/>
        <color theme="1"/>
        <rFont val="Swis721 Cn BT"/>
        <family val="2"/>
      </rPr>
      <t>Vključno z predhodnim čiščenjem fasadnih površin.</t>
    </r>
    <r>
      <rPr>
        <b/>
        <sz val="9"/>
        <color theme="1"/>
        <rFont val="Swis721 Cn BT"/>
        <family val="2"/>
      </rPr>
      <t xml:space="preserve"> </t>
    </r>
    <r>
      <rPr>
        <sz val="9"/>
        <color theme="1"/>
        <rFont val="Swis721 Cn BT"/>
        <family val="2"/>
      </rPr>
      <t xml:space="preserve">Barva po izbiri investitorja. </t>
    </r>
  </si>
  <si>
    <t>SLIKOPLESKARSKA DELA</t>
  </si>
  <si>
    <t>TALNE OBLOGE</t>
  </si>
  <si>
    <r>
      <t xml:space="preserve">Odstranitev notranjih talnih oblog in nizkostenskih obrob. </t>
    </r>
    <r>
      <rPr>
        <sz val="9"/>
        <color theme="1"/>
        <rFont val="Swis721 Cn BT"/>
        <family val="2"/>
      </rPr>
      <t>V ceni postavke upoštevati tudi iznos iz objekta (vertikalni in horizontalni prenosi), sortiranje materiala, nalaganje na prevozno sredstvo, odvoz na deponijo in plačilo nadomestila na deponiji. Obračun po površini prostorov. Točne mere vzeti na licu mesta.</t>
    </r>
  </si>
  <si>
    <r>
      <rPr>
        <b/>
        <sz val="9"/>
        <color theme="1"/>
        <rFont val="Swis721 Cn BT"/>
        <family val="2"/>
      </rPr>
      <t>Dobava in vgradnja nadgradna LED svetilk</t>
    </r>
    <r>
      <rPr>
        <sz val="9"/>
        <color theme="1"/>
        <rFont val="Swis721 Cn BT"/>
        <family val="2"/>
      </rPr>
      <t xml:space="preserve">, Lunux Forta ST, 4200 lum, 35W, 4000K, dimenzije kot obstoječe, homogena osvetlitev z opalnim pokrovom, IP65, sivo ohišje, Ra&gt;80, življenjska doba min. 50.000 ur delovanja, garancija min. 5-let                    </t>
    </r>
  </si>
  <si>
    <r>
      <t xml:space="preserve">Dobava in polaganje pisarniške talne obloge iz umetnih mas </t>
    </r>
    <r>
      <rPr>
        <sz val="9"/>
        <color theme="1"/>
        <rFont val="Swis721 Cn BT"/>
        <family val="2"/>
      </rPr>
      <t>do</t>
    </r>
    <r>
      <rPr>
        <b/>
        <sz val="9"/>
        <color theme="1"/>
        <rFont val="Swis721 Cn BT"/>
        <family val="2"/>
      </rPr>
      <t xml:space="preserve"> </t>
    </r>
    <r>
      <rPr>
        <sz val="9"/>
        <color theme="1"/>
        <rFont val="Swis721 Cn BT"/>
        <family val="2"/>
      </rPr>
      <t>debeline 5 mm v roli,</t>
    </r>
    <r>
      <rPr>
        <b/>
        <sz val="9"/>
        <color theme="1"/>
        <rFont val="Swis721 Cn BT"/>
        <family val="2"/>
      </rPr>
      <t xml:space="preserve"> </t>
    </r>
    <r>
      <rPr>
        <sz val="9"/>
        <color theme="1"/>
        <rFont val="Swis721 Cn BT"/>
        <family val="2"/>
      </rPr>
      <t xml:space="preserve">kot npr. LLP151 Vivara, z lepljenjem na podlago po celotni površini s kvalitetnim vodno disperzijskim lepilom. Barva in tekstura po izbiri investiorja.  V ceni upoštevati vsa dela, izravnava tal, lepljenje, polaganje, stenski zaključek itd. </t>
    </r>
  </si>
  <si>
    <t>Brušenje in 2x barvanje kovinskih garažnih vrat.</t>
  </si>
  <si>
    <r>
      <t>Barvanje sten in stropov pisarn in hodnikov</t>
    </r>
    <r>
      <rPr>
        <sz val="9"/>
        <color theme="1"/>
        <rFont val="Swis721 Cn BT"/>
        <family val="2"/>
      </rPr>
      <t xml:space="preserve"> z vmesnim delnim izkitavanjem in brušenjem. Disperzijska barva v belem tonu (2x)</t>
    </r>
  </si>
  <si>
    <r>
      <t xml:space="preserve">Oplesk komplet sten v garaži </t>
    </r>
    <r>
      <rPr>
        <sz val="9"/>
        <color theme="1"/>
        <rFont val="Swis721 Cn BT"/>
        <family val="2"/>
      </rPr>
      <t>z vmesnim delnim izkitavanjem in brušenjem. Disperzijska barva v belem tonu (2x)</t>
    </r>
  </si>
  <si>
    <r>
      <rPr>
        <b/>
        <sz val="9"/>
        <color theme="1"/>
        <rFont val="Swis721 Cn BT"/>
        <family val="2"/>
      </rPr>
      <t>Dobava in polaganje talne keramike</t>
    </r>
    <r>
      <rPr>
        <sz val="9"/>
        <color theme="1"/>
        <rFont val="Swis721 Cn BT"/>
        <family val="2"/>
      </rPr>
      <t xml:space="preserve"> ploščice dimenzije 60/60 cm ali 60/120 cm debeline 15 mm, npr. Imola Conproj G. V enotni ceni upoštevati vsa pomožna dela, fugiranje, zaključke, stikovanja keramike ostro robi (diagonalno porezani). Cenovni rang dobave keramike do 40,0 eur/m2. V ceni upoštevati vsa pomožna dela, fugiranje, material, itd.. Stiki med talno keramiko in vratnimi podboji so tesnjeni s trajno elastičnim kitom.</t>
    </r>
  </si>
  <si>
    <t>Projektantski nadzor.</t>
  </si>
  <si>
    <t xml:space="preserve"> Tehnična specifikacija</t>
  </si>
  <si>
    <t>Obnova Nadzorništva Lendava</t>
  </si>
  <si>
    <t>Dodatna in nepredvidena dela: ocenjeno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</si>
</sst>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43" formatCode="_-* #,##0.00\ _€_-;\-* #,##0.00\ _€_-;_-* &quot;-&quot;??\ _€_-;_-@_-"/>
    <numFmt numFmtId="164" formatCode="#,##0.00\ [$€-1];\-#,##0.00\ [$€-1]"/>
    <numFmt numFmtId="165" formatCode="_-* #,##0.00\ _S_I_T_-;\-* #,##0.00\ _S_I_T_-;_-* &quot;-&quot;??\ _S_I_T_-;_-@_-"/>
    <numFmt numFmtId="166" formatCode="_-* #,##0.00\ &quot;SIT&quot;_-;\-* #,##0.00\ &quot;SIT&quot;_-;_-* &quot;-&quot;??\ &quot;SIT&quot;_-;_-@_-"/>
  </numFmts>
  <fonts count="50"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sz val="10"/>
      <name val="Arial CE"/>
      <family val="2"/>
      <charset val="238"/>
    </font>
    <font>
      <sz val="11"/>
      <color theme="1"/>
      <name val="Swis721 Cn BT"/>
      <family val="2"/>
    </font>
    <font>
      <b/>
      <sz val="14"/>
      <color theme="1"/>
      <name val="Swis721 Cn BT"/>
      <family val="2"/>
    </font>
    <font>
      <sz val="14"/>
      <color theme="1"/>
      <name val="Swis721 Cn BT"/>
      <family val="2"/>
    </font>
    <font>
      <b/>
      <sz val="11"/>
      <color theme="1"/>
      <name val="Swis721 Cn BT"/>
      <family val="2"/>
    </font>
    <font>
      <b/>
      <sz val="11"/>
      <name val="Swis721 Cn BT"/>
      <family val="2"/>
    </font>
    <font>
      <sz val="11"/>
      <name val="Swis721 Cn BT"/>
      <family val="2"/>
    </font>
    <font>
      <sz val="10"/>
      <color theme="1"/>
      <name val="Swis721 Cn BT"/>
      <family val="2"/>
    </font>
    <font>
      <b/>
      <sz val="10"/>
      <color theme="1"/>
      <name val="Swis721 Cn BT"/>
      <family val="2"/>
    </font>
    <font>
      <sz val="50"/>
      <color theme="0" tint="-0.34998626667073579"/>
      <name val="Swis721 Cn BT"/>
      <family val="2"/>
    </font>
    <font>
      <b/>
      <sz val="12"/>
      <color theme="1"/>
      <name val="Swis721 Cn BT"/>
      <family val="2"/>
    </font>
    <font>
      <sz val="9"/>
      <color theme="1"/>
      <name val="Swis721 Cn BT"/>
      <family val="2"/>
    </font>
    <font>
      <b/>
      <sz val="9"/>
      <color theme="1"/>
      <name val="Swis721 Cn BT"/>
      <family val="2"/>
    </font>
    <font>
      <b/>
      <sz val="10"/>
      <name val="Swis721 Cn BT"/>
      <family val="2"/>
    </font>
    <font>
      <b/>
      <sz val="9"/>
      <name val="Swis721 Cn BT"/>
      <family val="2"/>
    </font>
    <font>
      <sz val="28"/>
      <color theme="1"/>
      <name val="Swis721 Cn BT"/>
      <family val="2"/>
    </font>
    <font>
      <sz val="10"/>
      <name val="Swis721 Cn BT"/>
      <family val="2"/>
    </font>
    <font>
      <sz val="9"/>
      <name val="Swis721 Cn BT"/>
      <family val="2"/>
    </font>
    <font>
      <i/>
      <sz val="18"/>
      <color indexed="8"/>
      <name val="Swis721 Cn BT"/>
      <family val="2"/>
    </font>
    <font>
      <b/>
      <sz val="12"/>
      <color indexed="8"/>
      <name val="Swis721 Cn BT"/>
      <family val="2"/>
    </font>
    <font>
      <sz val="9"/>
      <color indexed="8"/>
      <name val="Swis721 Cn BT"/>
      <family val="2"/>
    </font>
    <font>
      <b/>
      <sz val="9"/>
      <color indexed="8"/>
      <name val="Swis721 Cn BT"/>
      <family val="2"/>
    </font>
    <font>
      <sz val="9"/>
      <name val="Calibri"/>
      <family val="2"/>
      <charset val="238"/>
    </font>
    <font>
      <sz val="9"/>
      <name val="Calibri"/>
      <family val="2"/>
      <charset val="238"/>
      <scheme val="minor"/>
    </font>
    <font>
      <sz val="9"/>
      <color theme="1"/>
      <name val="Calibri"/>
      <family val="2"/>
      <charset val="238"/>
      <scheme val="minor"/>
    </font>
    <font>
      <sz val="9"/>
      <color rgb="FFFF0000"/>
      <name val="Swis721 Cn BT"/>
      <family val="2"/>
    </font>
    <font>
      <b/>
      <sz val="18"/>
      <color theme="1"/>
      <name val="Swis721 Cn BT"/>
      <family val="2"/>
    </font>
    <font>
      <b/>
      <sz val="20"/>
      <color theme="1"/>
      <name val="Swis721 Cn BT"/>
      <family val="2"/>
    </font>
    <font>
      <b/>
      <sz val="14"/>
      <name val="Swis721 Cn BT"/>
      <family val="2"/>
    </font>
    <font>
      <sz val="18"/>
      <color theme="1"/>
      <name val="Calibri"/>
      <family val="2"/>
      <charset val="23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4"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medium">
        <color auto="1"/>
      </bottom>
      <diagonal/>
    </border>
    <border>
      <left/>
      <right/>
      <top style="thin">
        <color theme="0" tint="-0.34998626667073579"/>
      </top>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xf numFmtId="0" fontId="18" fillId="0" borderId="0"/>
    <xf numFmtId="166" fontId="18" fillId="0" borderId="0" applyFont="0" applyFill="0" applyBorder="0" applyAlignment="0" applyProtection="0"/>
    <xf numFmtId="165" fontId="18" fillId="0" borderId="0" applyFont="0" applyFill="0" applyBorder="0" applyAlignment="0" applyProtection="0"/>
    <xf numFmtId="43" fontId="1" fillId="0" borderId="0" applyFont="0" applyFill="0" applyBorder="0" applyAlignment="0" applyProtection="0"/>
    <xf numFmtId="0" fontId="19" fillId="0" borderId="0"/>
    <xf numFmtId="0" fontId="18" fillId="0" borderId="0"/>
    <xf numFmtId="0" fontId="20" fillId="0" borderId="0"/>
  </cellStyleXfs>
  <cellXfs count="194">
    <xf numFmtId="0" fontId="0" fillId="0" borderId="0" xfId="0"/>
    <xf numFmtId="0" fontId="21" fillId="0" borderId="12" xfId="0" applyFont="1" applyBorder="1"/>
    <xf numFmtId="0" fontId="21" fillId="0" borderId="0" xfId="0" applyFont="1"/>
    <xf numFmtId="0" fontId="22" fillId="0" borderId="0" xfId="0" applyFont="1" applyBorder="1"/>
    <xf numFmtId="0" fontId="22" fillId="0" borderId="0" xfId="0" applyFont="1"/>
    <xf numFmtId="0" fontId="23" fillId="0" borderId="0" xfId="0" applyFont="1"/>
    <xf numFmtId="0" fontId="22" fillId="0" borderId="0" xfId="0" applyFont="1" applyAlignment="1">
      <alignment horizontal="left"/>
    </xf>
    <xf numFmtId="43" fontId="22" fillId="0" borderId="0" xfId="42" applyFont="1" applyAlignment="1">
      <alignment horizontal="left"/>
    </xf>
    <xf numFmtId="0" fontId="24" fillId="33" borderId="0" xfId="0" applyFont="1" applyFill="1" applyAlignment="1">
      <alignment horizontal="center" vertical="top"/>
    </xf>
    <xf numFmtId="0" fontId="24" fillId="33" borderId="0" xfId="0" applyFont="1" applyFill="1" applyAlignment="1">
      <alignment wrapText="1"/>
    </xf>
    <xf numFmtId="0" fontId="24" fillId="33" borderId="0" xfId="0" applyFont="1" applyFill="1"/>
    <xf numFmtId="43" fontId="24" fillId="33" borderId="0" xfId="42" applyFont="1" applyFill="1"/>
    <xf numFmtId="0" fontId="24" fillId="0" borderId="0" xfId="0" applyFont="1"/>
    <xf numFmtId="0" fontId="24" fillId="0" borderId="0" xfId="0" applyFont="1" applyFill="1"/>
    <xf numFmtId="0" fontId="25" fillId="0" borderId="0" xfId="0" applyFont="1" applyFill="1" applyBorder="1" applyAlignment="1">
      <alignment horizontal="left" vertical="top"/>
    </xf>
    <xf numFmtId="0" fontId="26" fillId="0" borderId="0" xfId="0" applyFont="1" applyFill="1" applyBorder="1" applyAlignment="1"/>
    <xf numFmtId="43" fontId="26" fillId="0" borderId="0" xfId="42" applyFont="1" applyFill="1" applyBorder="1" applyAlignment="1"/>
    <xf numFmtId="0" fontId="21" fillId="0" borderId="0" xfId="0" applyFont="1" applyAlignment="1"/>
    <xf numFmtId="0" fontId="26" fillId="0" borderId="0" xfId="0" applyFont="1" applyFill="1" applyBorder="1" applyAlignment="1">
      <alignment horizontal="center" vertical="top"/>
    </xf>
    <xf numFmtId="0" fontId="24" fillId="0" borderId="0" xfId="0" applyFont="1" applyFill="1" applyBorder="1" applyAlignment="1">
      <alignment vertical="top" wrapText="1"/>
    </xf>
    <xf numFmtId="0" fontId="27" fillId="0" borderId="0" xfId="0" applyFont="1" applyAlignment="1">
      <alignment vertical="center"/>
    </xf>
    <xf numFmtId="0" fontId="21" fillId="0" borderId="0" xfId="0" applyFont="1" applyAlignment="1">
      <alignment horizontal="center" vertical="top"/>
    </xf>
    <xf numFmtId="0" fontId="21" fillId="0" borderId="0" xfId="0" applyFont="1" applyBorder="1" applyAlignment="1">
      <alignment horizontal="center" vertical="top"/>
    </xf>
    <xf numFmtId="0" fontId="21" fillId="0" borderId="0" xfId="0" applyFont="1" applyBorder="1" applyAlignment="1"/>
    <xf numFmtId="0" fontId="21" fillId="0" borderId="12" xfId="0" applyFont="1" applyBorder="1" applyAlignment="1" applyProtection="1">
      <alignment horizontal="center" vertical="top"/>
    </xf>
    <xf numFmtId="0" fontId="21" fillId="0" borderId="12" xfId="0" applyFont="1" applyBorder="1" applyAlignment="1" applyProtection="1">
      <alignment horizontal="justify" vertical="top"/>
    </xf>
    <xf numFmtId="0" fontId="21" fillId="0" borderId="12" xfId="0" applyFont="1" applyBorder="1" applyAlignment="1" applyProtection="1">
      <alignment horizontal="center"/>
    </xf>
    <xf numFmtId="2" fontId="21" fillId="0" borderId="12" xfId="0" applyNumberFormat="1" applyFont="1" applyBorder="1" applyAlignment="1" applyProtection="1">
      <alignment horizontal="center"/>
    </xf>
    <xf numFmtId="0" fontId="22" fillId="0" borderId="0" xfId="0" applyFont="1" applyBorder="1" applyAlignment="1" applyProtection="1">
      <alignment horizontal="justify" vertical="top"/>
    </xf>
    <xf numFmtId="0" fontId="22" fillId="0" borderId="0" xfId="0" applyFont="1" applyBorder="1" applyAlignment="1" applyProtection="1">
      <alignment horizontal="center"/>
    </xf>
    <xf numFmtId="2" fontId="22" fillId="0" borderId="0" xfId="0" applyNumberFormat="1" applyFont="1" applyBorder="1" applyAlignment="1" applyProtection="1">
      <alignment horizontal="center"/>
    </xf>
    <xf numFmtId="0" fontId="23" fillId="0" borderId="0" xfId="0" applyFont="1" applyBorder="1" applyAlignment="1" applyProtection="1">
      <alignment horizontal="center" vertical="top"/>
    </xf>
    <xf numFmtId="0" fontId="23" fillId="0" borderId="0" xfId="0" applyFont="1" applyBorder="1" applyAlignment="1" applyProtection="1">
      <alignment horizontal="justify" vertical="top"/>
    </xf>
    <xf numFmtId="0" fontId="23" fillId="0" borderId="0" xfId="0" applyFont="1" applyBorder="1" applyAlignment="1" applyProtection="1">
      <alignment horizontal="center"/>
    </xf>
    <xf numFmtId="2" fontId="23" fillId="0" borderId="0" xfId="0" applyNumberFormat="1" applyFont="1" applyAlignment="1" applyProtection="1">
      <alignment horizontal="center"/>
    </xf>
    <xf numFmtId="0" fontId="30" fillId="0" borderId="0" xfId="0" applyFont="1" applyBorder="1" applyAlignment="1" applyProtection="1">
      <alignment horizontal="justify" vertical="top"/>
    </xf>
    <xf numFmtId="0" fontId="31" fillId="0" borderId="0" xfId="0" applyFont="1" applyAlignment="1" applyProtection="1">
      <alignment horizontal="center" vertical="top" wrapText="1"/>
    </xf>
    <xf numFmtId="0" fontId="31" fillId="0" borderId="0" xfId="0" applyFont="1" applyAlignment="1" applyProtection="1">
      <alignment horizontal="center" vertical="top"/>
    </xf>
    <xf numFmtId="0" fontId="21" fillId="0" borderId="0" xfId="0" applyFont="1" applyAlignment="1" applyProtection="1">
      <alignment horizontal="left" vertical="top"/>
    </xf>
    <xf numFmtId="0" fontId="31" fillId="0" borderId="0" xfId="0" applyFont="1" applyAlignment="1" applyProtection="1">
      <alignment horizontal="center"/>
    </xf>
    <xf numFmtId="0" fontId="21" fillId="0" borderId="0" xfId="0" applyFont="1" applyAlignment="1" applyProtection="1">
      <alignment horizontal="center" vertical="top"/>
    </xf>
    <xf numFmtId="0" fontId="21" fillId="0" borderId="0" xfId="0" applyFont="1" applyAlignment="1" applyProtection="1">
      <alignment horizontal="justify" vertical="top"/>
    </xf>
    <xf numFmtId="0" fontId="21" fillId="0" borderId="0" xfId="0" applyFont="1" applyAlignment="1" applyProtection="1">
      <alignment horizontal="center"/>
    </xf>
    <xf numFmtId="2" fontId="21" fillId="0" borderId="0" xfId="0" applyNumberFormat="1" applyFont="1" applyAlignment="1" applyProtection="1">
      <alignment horizontal="center"/>
    </xf>
    <xf numFmtId="0" fontId="30" fillId="0" borderId="0" xfId="0" applyFont="1" applyBorder="1" applyAlignment="1" applyProtection="1">
      <alignment horizontal="center" vertical="top"/>
    </xf>
    <xf numFmtId="0" fontId="29" fillId="0" borderId="0" xfId="0" applyFont="1" applyBorder="1" applyAlignment="1" applyProtection="1">
      <alignment horizontal="center"/>
    </xf>
    <xf numFmtId="49" fontId="33" fillId="0" borderId="0" xfId="0" applyNumberFormat="1" applyFont="1" applyFill="1" applyBorder="1" applyAlignment="1">
      <alignment horizontal="left" vertical="top"/>
    </xf>
    <xf numFmtId="0" fontId="33" fillId="0" borderId="0" xfId="0" applyFont="1" applyFill="1" applyBorder="1" applyAlignment="1">
      <alignment horizontal="left"/>
    </xf>
    <xf numFmtId="0" fontId="33" fillId="0" borderId="0" xfId="0" applyFont="1" applyFill="1" applyBorder="1" applyAlignment="1"/>
    <xf numFmtId="43" fontId="33" fillId="0" borderId="0" xfId="42" applyFont="1" applyFill="1" applyBorder="1" applyAlignment="1"/>
    <xf numFmtId="0" fontId="24" fillId="0" borderId="0" xfId="0" applyFont="1" applyAlignment="1"/>
    <xf numFmtId="44" fontId="33" fillId="0" borderId="0" xfId="42" applyNumberFormat="1" applyFont="1" applyFill="1" applyBorder="1" applyAlignment="1"/>
    <xf numFmtId="0" fontId="33" fillId="0" borderId="11" xfId="0" applyFont="1" applyFill="1" applyBorder="1" applyAlignment="1">
      <alignment horizontal="center" vertical="top"/>
    </xf>
    <xf numFmtId="0" fontId="25" fillId="0" borderId="0" xfId="0" applyFont="1" applyFill="1" applyBorder="1" applyAlignment="1"/>
    <xf numFmtId="0" fontId="22" fillId="0" borderId="0" xfId="0" applyFont="1" applyBorder="1" applyAlignment="1" applyProtection="1">
      <alignment horizontal="center" vertical="top"/>
    </xf>
    <xf numFmtId="0" fontId="21" fillId="0" borderId="0" xfId="0" applyFont="1" applyAlignment="1" applyProtection="1">
      <alignment horizontal="justify" vertical="top" wrapText="1"/>
    </xf>
    <xf numFmtId="0" fontId="21" fillId="0" borderId="0" xfId="0" applyFont="1" applyAlignment="1" applyProtection="1">
      <alignment horizontal="center" wrapText="1"/>
    </xf>
    <xf numFmtId="49" fontId="37" fillId="0" borderId="0" xfId="0" applyNumberFormat="1" applyFont="1" applyFill="1" applyAlignment="1" applyProtection="1">
      <alignment horizontal="justify" vertical="top" wrapText="1"/>
    </xf>
    <xf numFmtId="164" fontId="31" fillId="0" borderId="0" xfId="42" applyNumberFormat="1" applyFont="1" applyAlignment="1" applyProtection="1">
      <alignment horizontal="right"/>
      <protection locked="0"/>
    </xf>
    <xf numFmtId="0" fontId="28" fillId="0" borderId="0" xfId="0" applyFont="1" applyFill="1" applyAlignment="1">
      <alignment horizontal="center" vertical="top"/>
    </xf>
    <xf numFmtId="0" fontId="28" fillId="0" borderId="0" xfId="0" applyFont="1" applyFill="1" applyAlignment="1">
      <alignment wrapText="1"/>
    </xf>
    <xf numFmtId="0" fontId="28" fillId="0" borderId="0" xfId="0" applyFont="1" applyFill="1"/>
    <xf numFmtId="43" fontId="28" fillId="0" borderId="0" xfId="42" applyFont="1" applyFill="1"/>
    <xf numFmtId="0" fontId="36" fillId="0" borderId="0" xfId="0" applyFont="1" applyFill="1"/>
    <xf numFmtId="4" fontId="36" fillId="0" borderId="0" xfId="0" applyNumberFormat="1" applyFont="1" applyFill="1"/>
    <xf numFmtId="44" fontId="33" fillId="0" borderId="0" xfId="0" applyNumberFormat="1" applyFont="1" applyFill="1"/>
    <xf numFmtId="0" fontId="36" fillId="0" borderId="0" xfId="0" applyFont="1" applyFill="1" applyBorder="1" applyAlignment="1">
      <alignment horizontal="left"/>
    </xf>
    <xf numFmtId="0" fontId="33" fillId="0" borderId="0" xfId="48" applyFont="1" applyBorder="1" applyAlignment="1">
      <alignment horizontal="center"/>
    </xf>
    <xf numFmtId="0" fontId="33" fillId="0" borderId="0" xfId="48" applyFont="1" applyBorder="1"/>
    <xf numFmtId="0" fontId="33" fillId="0" borderId="0" xfId="48" applyFont="1" applyBorder="1" applyAlignment="1">
      <alignment horizontal="left"/>
    </xf>
    <xf numFmtId="44" fontId="33" fillId="0" borderId="0" xfId="48" applyNumberFormat="1" applyFont="1" applyBorder="1" applyAlignment="1">
      <alignment horizontal="right"/>
    </xf>
    <xf numFmtId="0" fontId="36" fillId="0" borderId="0" xfId="0" applyFont="1" applyFill="1" applyBorder="1" applyAlignment="1">
      <alignment horizontal="center" vertical="top"/>
    </xf>
    <xf numFmtId="0" fontId="36" fillId="0" borderId="0" xfId="0" applyFont="1" applyFill="1" applyBorder="1" applyAlignment="1"/>
    <xf numFmtId="43" fontId="36" fillId="0" borderId="0" xfId="42" applyFont="1" applyFill="1" applyBorder="1" applyAlignment="1"/>
    <xf numFmtId="44" fontId="36" fillId="0" borderId="0" xfId="42" applyNumberFormat="1" applyFont="1" applyFill="1" applyBorder="1" applyAlignment="1"/>
    <xf numFmtId="0" fontId="33" fillId="0" borderId="0" xfId="0" applyFont="1" applyFill="1" applyBorder="1" applyAlignment="1">
      <alignment horizontal="center" vertical="top"/>
    </xf>
    <xf numFmtId="0" fontId="33" fillId="0" borderId="11" xfId="0" applyFont="1" applyFill="1" applyBorder="1" applyAlignment="1"/>
    <xf numFmtId="43" fontId="33" fillId="0" borderId="11" xfId="42" applyFont="1" applyFill="1" applyBorder="1" applyAlignment="1"/>
    <xf numFmtId="44" fontId="33" fillId="0" borderId="11" xfId="42" applyNumberFormat="1" applyFont="1" applyFill="1" applyBorder="1" applyAlignment="1"/>
    <xf numFmtId="0" fontId="33" fillId="0" borderId="0" xfId="0" applyFont="1" applyFill="1" applyBorder="1" applyAlignment="1">
      <alignment horizontal="left" vertical="top"/>
    </xf>
    <xf numFmtId="0" fontId="38" fillId="0" borderId="0" xfId="43" applyFont="1" applyAlignment="1">
      <alignment vertical="top"/>
    </xf>
    <xf numFmtId="0" fontId="39" fillId="0" borderId="0" xfId="43" applyFont="1" applyAlignment="1">
      <alignment vertical="top" wrapText="1"/>
    </xf>
    <xf numFmtId="0" fontId="36" fillId="0" borderId="0" xfId="43" applyFont="1"/>
    <xf numFmtId="0" fontId="36" fillId="0" borderId="0" xfId="43" applyFont="1" applyAlignment="1">
      <alignment vertical="top"/>
    </xf>
    <xf numFmtId="0" fontId="36" fillId="0" borderId="0" xfId="43" applyFont="1" applyAlignment="1">
      <alignment vertical="top" wrapText="1"/>
    </xf>
    <xf numFmtId="0" fontId="31" fillId="0" borderId="0" xfId="0" applyFont="1" applyFill="1" applyBorder="1" applyAlignment="1" applyProtection="1">
      <alignment horizontal="center" vertical="top"/>
    </xf>
    <xf numFmtId="49" fontId="31" fillId="0" borderId="0" xfId="0" applyNumberFormat="1" applyFont="1" applyFill="1" applyBorder="1" applyAlignment="1">
      <alignment horizontal="justify" vertical="top" wrapText="1"/>
    </xf>
    <xf numFmtId="2" fontId="31" fillId="0" borderId="0" xfId="0" applyNumberFormat="1" applyFont="1" applyAlignment="1" applyProtection="1">
      <alignment horizontal="center"/>
    </xf>
    <xf numFmtId="0" fontId="37" fillId="0" borderId="0" xfId="0" applyFont="1" applyFill="1" applyAlignment="1" applyProtection="1">
      <alignment horizontal="justify" vertical="top" wrapText="1"/>
    </xf>
    <xf numFmtId="0" fontId="31" fillId="0" borderId="0" xfId="0" applyFont="1"/>
    <xf numFmtId="0" fontId="37" fillId="0" borderId="0" xfId="43" applyFont="1" applyAlignment="1">
      <alignment vertical="top"/>
    </xf>
    <xf numFmtId="4" fontId="37" fillId="0" borderId="0" xfId="49" applyNumberFormat="1" applyFont="1" applyAlignment="1">
      <alignment vertical="top"/>
    </xf>
    <xf numFmtId="0" fontId="37" fillId="0" borderId="0" xfId="43" applyFont="1"/>
    <xf numFmtId="0" fontId="40" fillId="0" borderId="0" xfId="0" applyFont="1" applyAlignment="1">
      <alignment vertical="top"/>
    </xf>
    <xf numFmtId="0" fontId="40" fillId="0" borderId="0" xfId="0" applyFont="1" applyAlignment="1">
      <alignment vertical="top" wrapText="1"/>
    </xf>
    <xf numFmtId="3" fontId="37" fillId="0" borderId="0" xfId="0" applyNumberFormat="1" applyFont="1" applyAlignment="1">
      <alignment vertical="top"/>
    </xf>
    <xf numFmtId="0" fontId="34" fillId="0" borderId="0" xfId="0" applyFont="1" applyAlignment="1">
      <alignment vertical="top"/>
    </xf>
    <xf numFmtId="0" fontId="37" fillId="0" borderId="0" xfId="0" applyFont="1" applyAlignment="1">
      <alignment horizontal="justify" vertical="top" wrapText="1"/>
    </xf>
    <xf numFmtId="0" fontId="32" fillId="0" borderId="0" xfId="0" applyFont="1" applyFill="1" applyBorder="1" applyAlignment="1" applyProtection="1">
      <alignment horizontal="center" vertical="top"/>
    </xf>
    <xf numFmtId="0" fontId="32" fillId="0" borderId="0" xfId="0" applyFont="1" applyFill="1" applyBorder="1" applyAlignment="1" applyProtection="1">
      <alignment horizontal="justify" vertical="top" wrapText="1"/>
    </xf>
    <xf numFmtId="0" fontId="32" fillId="0" borderId="0" xfId="0" applyFont="1" applyFill="1" applyBorder="1" applyAlignment="1" applyProtection="1">
      <alignment horizontal="center"/>
    </xf>
    <xf numFmtId="0" fontId="31" fillId="0" borderId="0" xfId="0" applyFont="1" applyAlignment="1">
      <alignment horizontal="justify" vertical="top"/>
    </xf>
    <xf numFmtId="0" fontId="32" fillId="33" borderId="0" xfId="0" applyFont="1" applyFill="1" applyAlignment="1" applyProtection="1">
      <alignment horizontal="center" vertical="top"/>
    </xf>
    <xf numFmtId="0" fontId="32" fillId="33" borderId="0" xfId="0" applyFont="1" applyFill="1" applyAlignment="1" applyProtection="1">
      <alignment horizontal="justify" vertical="top"/>
    </xf>
    <xf numFmtId="0" fontId="32" fillId="33" borderId="0" xfId="0" applyFont="1" applyFill="1" applyAlignment="1" applyProtection="1">
      <alignment horizontal="center"/>
    </xf>
    <xf numFmtId="2" fontId="32" fillId="33" borderId="0" xfId="42" applyNumberFormat="1" applyFont="1" applyFill="1" applyAlignment="1" applyProtection="1">
      <alignment horizontal="center"/>
    </xf>
    <xf numFmtId="43" fontId="32" fillId="33" borderId="0" xfId="42" applyFont="1" applyFill="1" applyAlignment="1" applyProtection="1">
      <alignment horizontal="center"/>
    </xf>
    <xf numFmtId="0" fontId="32" fillId="0" borderId="0" xfId="0" applyFont="1" applyFill="1" applyAlignment="1" applyProtection="1">
      <alignment horizontal="center" vertical="top"/>
    </xf>
    <xf numFmtId="0" fontId="32" fillId="0" borderId="0" xfId="0" applyFont="1" applyFill="1" applyAlignment="1" applyProtection="1">
      <alignment horizontal="justify" vertical="top" wrapText="1"/>
    </xf>
    <xf numFmtId="0" fontId="32" fillId="0" borderId="0" xfId="0" applyFont="1" applyFill="1" applyAlignment="1" applyProtection="1">
      <alignment horizontal="center"/>
    </xf>
    <xf numFmtId="2" fontId="32" fillId="0" borderId="0" xfId="42" applyNumberFormat="1" applyFont="1" applyFill="1" applyAlignment="1" applyProtection="1">
      <alignment horizontal="center"/>
    </xf>
    <xf numFmtId="43" fontId="32" fillId="0" borderId="0" xfId="42" applyFont="1" applyFill="1" applyAlignment="1" applyProtection="1">
      <alignment horizontal="center"/>
    </xf>
    <xf numFmtId="2" fontId="32" fillId="0" borderId="0" xfId="42" applyNumberFormat="1" applyFont="1" applyFill="1" applyBorder="1" applyAlignment="1" applyProtection="1">
      <alignment horizontal="center"/>
    </xf>
    <xf numFmtId="43" fontId="32" fillId="0" borderId="0" xfId="42" applyFont="1" applyFill="1" applyBorder="1" applyAlignment="1" applyProtection="1">
      <alignment horizontal="center"/>
    </xf>
    <xf numFmtId="0" fontId="31" fillId="0" borderId="0" xfId="0" applyFont="1" applyAlignment="1">
      <alignment horizontal="center"/>
    </xf>
    <xf numFmtId="0" fontId="31" fillId="0" borderId="0" xfId="0" applyFont="1" applyAlignment="1" applyProtection="1">
      <alignment horizontal="justify" vertical="top"/>
    </xf>
    <xf numFmtId="0" fontId="31" fillId="0" borderId="0" xfId="0" applyFont="1" applyAlignment="1" applyProtection="1">
      <alignment horizontal="left" vertical="top"/>
    </xf>
    <xf numFmtId="0" fontId="31" fillId="0" borderId="0" xfId="0" applyFont="1" applyAlignment="1" applyProtection="1">
      <alignment horizontal="justify" vertical="top" wrapText="1"/>
    </xf>
    <xf numFmtId="0" fontId="31" fillId="0" borderId="0" xfId="0" applyFont="1" applyAlignment="1" applyProtection="1">
      <alignment horizontal="center" wrapText="1"/>
    </xf>
    <xf numFmtId="0" fontId="32" fillId="34" borderId="10" xfId="0" applyFont="1" applyFill="1" applyBorder="1" applyAlignment="1" applyProtection="1">
      <alignment horizontal="center" vertical="top"/>
    </xf>
    <xf numFmtId="0" fontId="34" fillId="34" borderId="10" xfId="0" applyFont="1" applyFill="1" applyBorder="1" applyAlignment="1" applyProtection="1">
      <alignment horizontal="justify" vertical="top" wrapText="1"/>
    </xf>
    <xf numFmtId="0" fontId="32" fillId="34" borderId="10" xfId="0" applyFont="1" applyFill="1" applyBorder="1" applyAlignment="1" applyProtection="1">
      <alignment horizontal="center"/>
    </xf>
    <xf numFmtId="2" fontId="32" fillId="34" borderId="10" xfId="42" applyNumberFormat="1" applyFont="1" applyFill="1" applyBorder="1" applyAlignment="1" applyProtection="1">
      <alignment horizontal="center"/>
    </xf>
    <xf numFmtId="43" fontId="32" fillId="34" borderId="10" xfId="42" applyFont="1" applyFill="1" applyBorder="1" applyAlignment="1" applyProtection="1">
      <alignment horizontal="center"/>
    </xf>
    <xf numFmtId="43" fontId="32" fillId="34" borderId="10" xfId="42" applyFont="1" applyFill="1" applyBorder="1" applyAlignment="1" applyProtection="1">
      <alignment horizontal="right"/>
    </xf>
    <xf numFmtId="44" fontId="32" fillId="34" borderId="10" xfId="42" applyNumberFormat="1" applyFont="1" applyFill="1" applyBorder="1" applyAlignment="1" applyProtection="1">
      <alignment horizontal="right"/>
    </xf>
    <xf numFmtId="0" fontId="31" fillId="0" borderId="0" xfId="0" applyFont="1" applyFill="1" applyBorder="1" applyAlignment="1" applyProtection="1">
      <alignment horizontal="left" vertical="top"/>
    </xf>
    <xf numFmtId="0" fontId="32" fillId="0" borderId="0" xfId="0" applyFont="1" applyFill="1" applyBorder="1" applyAlignment="1" applyProtection="1">
      <alignment horizontal="left" vertical="top"/>
    </xf>
    <xf numFmtId="43" fontId="31" fillId="0" borderId="0" xfId="42" applyFont="1" applyAlignment="1" applyProtection="1">
      <alignment horizontal="left" vertical="top" wrapText="1"/>
    </xf>
    <xf numFmtId="164" fontId="31" fillId="0" borderId="0" xfId="42" applyNumberFormat="1" applyFont="1" applyAlignment="1" applyProtection="1">
      <alignment horizontal="left" vertical="top"/>
      <protection locked="0"/>
    </xf>
    <xf numFmtId="44" fontId="31" fillId="0" borderId="0" xfId="42" applyNumberFormat="1" applyFont="1" applyAlignment="1" applyProtection="1">
      <alignment horizontal="left" vertical="top"/>
    </xf>
    <xf numFmtId="44" fontId="32" fillId="0" borderId="0" xfId="42" applyNumberFormat="1" applyFont="1" applyFill="1" applyBorder="1" applyAlignment="1" applyProtection="1">
      <alignment horizontal="left" vertical="top"/>
    </xf>
    <xf numFmtId="0" fontId="32" fillId="34" borderId="10" xfId="0" applyFont="1" applyFill="1" applyBorder="1" applyAlignment="1" applyProtection="1">
      <alignment horizontal="left" vertical="top"/>
    </xf>
    <xf numFmtId="2" fontId="32" fillId="0" borderId="0" xfId="42" applyNumberFormat="1" applyFont="1" applyFill="1" applyBorder="1" applyAlignment="1" applyProtection="1">
      <alignment horizontal="left" vertical="top"/>
    </xf>
    <xf numFmtId="43" fontId="32" fillId="0" borderId="0" xfId="42" applyFont="1" applyFill="1" applyBorder="1" applyAlignment="1" applyProtection="1">
      <alignment horizontal="left" vertical="top"/>
    </xf>
    <xf numFmtId="0" fontId="29" fillId="0" borderId="0" xfId="0" applyFont="1" applyBorder="1" applyAlignment="1" applyProtection="1">
      <alignment horizontal="center"/>
    </xf>
    <xf numFmtId="16" fontId="31" fillId="0" borderId="0" xfId="0" applyNumberFormat="1" applyFont="1" applyFill="1" applyBorder="1" applyAlignment="1" applyProtection="1">
      <alignment horizontal="center" vertical="top"/>
    </xf>
    <xf numFmtId="0" fontId="34" fillId="0" borderId="0" xfId="0" applyFont="1" applyFill="1" applyAlignment="1" applyProtection="1">
      <alignment horizontal="justify" vertical="top" wrapText="1"/>
    </xf>
    <xf numFmtId="0" fontId="43" fillId="0" borderId="0" xfId="0" applyFont="1" applyAlignment="1">
      <alignment vertical="center"/>
    </xf>
    <xf numFmtId="0" fontId="45" fillId="0" borderId="0" xfId="0" applyFont="1" applyFill="1" applyAlignment="1" applyProtection="1">
      <alignment horizontal="justify" vertical="top" wrapText="1"/>
    </xf>
    <xf numFmtId="0" fontId="25" fillId="34" borderId="10" xfId="0" applyFont="1" applyFill="1" applyBorder="1" applyAlignment="1" applyProtection="1">
      <alignment horizontal="justify" vertical="top" wrapText="1"/>
    </xf>
    <xf numFmtId="0" fontId="31" fillId="0" borderId="0" xfId="0" applyFont="1" applyAlignment="1">
      <alignment horizontal="center" vertical="top"/>
    </xf>
    <xf numFmtId="49" fontId="32" fillId="0" borderId="0" xfId="0" applyNumberFormat="1" applyFont="1" applyFill="1" applyBorder="1" applyAlignment="1">
      <alignment horizontal="justify" vertical="top" wrapText="1"/>
    </xf>
    <xf numFmtId="49" fontId="37" fillId="0" borderId="0" xfId="0" applyNumberFormat="1" applyFont="1" applyAlignment="1">
      <alignment horizontal="justify" vertical="top" wrapText="1"/>
    </xf>
    <xf numFmtId="0" fontId="31" fillId="0" borderId="0" xfId="0" applyFont="1" applyFill="1" applyAlignment="1" applyProtection="1">
      <alignment horizontal="justify" vertical="top" wrapText="1"/>
    </xf>
    <xf numFmtId="0" fontId="31" fillId="0" borderId="0" xfId="0" applyFont="1" applyAlignment="1">
      <alignment horizontal="justify" vertical="top" wrapText="1"/>
    </xf>
    <xf numFmtId="0" fontId="31" fillId="0" borderId="0" xfId="0" applyFont="1" applyAlignment="1" applyProtection="1">
      <alignment horizontal="right" vertical="top"/>
    </xf>
    <xf numFmtId="164" fontId="31" fillId="0" borderId="0" xfId="42" applyNumberFormat="1" applyFont="1" applyAlignment="1" applyProtection="1">
      <alignment horizontal="right" vertical="top"/>
      <protection locked="0"/>
    </xf>
    <xf numFmtId="43" fontId="32" fillId="0" borderId="0" xfId="42" applyFont="1" applyFill="1" applyBorder="1" applyAlignment="1" applyProtection="1">
      <alignment horizontal="right" vertical="top"/>
      <protection locked="0"/>
    </xf>
    <xf numFmtId="43" fontId="31" fillId="0" borderId="0" xfId="42" applyFont="1" applyAlignment="1" applyProtection="1">
      <alignment horizontal="right" vertical="top" wrapText="1"/>
    </xf>
    <xf numFmtId="2" fontId="31" fillId="0" borderId="0" xfId="42" applyNumberFormat="1" applyFont="1" applyFill="1" applyBorder="1" applyAlignment="1" applyProtection="1">
      <alignment horizontal="right" vertical="top" wrapText="1"/>
    </xf>
    <xf numFmtId="0" fontId="31" fillId="0" borderId="0" xfId="0" applyFont="1" applyAlignment="1">
      <alignment horizontal="right"/>
    </xf>
    <xf numFmtId="44" fontId="31" fillId="0" borderId="0" xfId="42" applyNumberFormat="1" applyFont="1" applyAlignment="1" applyProtection="1">
      <alignment horizontal="right"/>
    </xf>
    <xf numFmtId="2" fontId="31" fillId="0" borderId="0" xfId="42" applyNumberFormat="1" applyFont="1" applyAlignment="1">
      <alignment horizontal="right"/>
    </xf>
    <xf numFmtId="2" fontId="31" fillId="0" borderId="0" xfId="42" applyNumberFormat="1" applyFont="1" applyFill="1" applyBorder="1" applyAlignment="1" applyProtection="1">
      <alignment horizontal="right"/>
    </xf>
    <xf numFmtId="0" fontId="31" fillId="0" borderId="0" xfId="0" applyFont="1" applyAlignment="1" applyProtection="1">
      <alignment horizontal="right"/>
    </xf>
    <xf numFmtId="0" fontId="31" fillId="0" borderId="0" xfId="0" applyFont="1" applyFill="1" applyBorder="1" applyAlignment="1" applyProtection="1">
      <alignment horizontal="right"/>
    </xf>
    <xf numFmtId="43" fontId="31" fillId="0" borderId="0" xfId="42" applyFont="1" applyAlignment="1" applyProtection="1">
      <alignment horizontal="center"/>
    </xf>
    <xf numFmtId="164" fontId="31" fillId="0" borderId="0" xfId="42" applyNumberFormat="1" applyFont="1" applyAlignment="1" applyProtection="1">
      <alignment horizontal="left"/>
      <protection locked="0"/>
    </xf>
    <xf numFmtId="2" fontId="31" fillId="0" borderId="0" xfId="0" applyNumberFormat="1" applyFont="1" applyAlignment="1" applyProtection="1">
      <alignment horizontal="right"/>
    </xf>
    <xf numFmtId="43" fontId="31" fillId="0" borderId="0" xfId="42" applyFont="1" applyAlignment="1" applyProtection="1">
      <alignment horizontal="right"/>
    </xf>
    <xf numFmtId="0" fontId="32" fillId="34" borderId="10" xfId="0" applyFont="1" applyFill="1" applyBorder="1" applyAlignment="1" applyProtection="1">
      <alignment horizontal="right"/>
    </xf>
    <xf numFmtId="2" fontId="32" fillId="34" borderId="10" xfId="42" applyNumberFormat="1" applyFont="1" applyFill="1" applyBorder="1" applyAlignment="1" applyProtection="1">
      <alignment horizontal="right"/>
    </xf>
    <xf numFmtId="0" fontId="32" fillId="0" borderId="0" xfId="0" applyFont="1" applyFill="1" applyBorder="1" applyAlignment="1" applyProtection="1">
      <alignment horizontal="right"/>
    </xf>
    <xf numFmtId="2" fontId="32" fillId="0" borderId="0" xfId="42" applyNumberFormat="1" applyFont="1" applyFill="1" applyBorder="1" applyAlignment="1" applyProtection="1">
      <alignment horizontal="right"/>
    </xf>
    <xf numFmtId="43" fontId="32" fillId="0" borderId="0" xfId="42" applyFont="1" applyFill="1" applyBorder="1" applyAlignment="1" applyProtection="1">
      <alignment horizontal="right"/>
    </xf>
    <xf numFmtId="0" fontId="43" fillId="0" borderId="0" xfId="0" applyFont="1" applyAlignment="1">
      <alignment horizontal="right"/>
    </xf>
    <xf numFmtId="0" fontId="44" fillId="0" borderId="0" xfId="0" applyFont="1" applyAlignment="1">
      <alignment horizontal="right"/>
    </xf>
    <xf numFmtId="0" fontId="21" fillId="0" borderId="0" xfId="0" applyFont="1" applyAlignment="1" applyProtection="1">
      <alignment horizontal="right"/>
    </xf>
    <xf numFmtId="0" fontId="21" fillId="0" borderId="0" xfId="0" applyFont="1" applyAlignment="1">
      <alignment horizontal="right"/>
    </xf>
    <xf numFmtId="2" fontId="21" fillId="0" borderId="0" xfId="0" applyNumberFormat="1" applyFont="1" applyAlignment="1" applyProtection="1">
      <alignment horizontal="right"/>
    </xf>
    <xf numFmtId="0" fontId="31" fillId="0" borderId="0" xfId="0" applyFont="1" applyFill="1" applyAlignment="1" applyProtection="1">
      <alignment horizontal="right" wrapText="1"/>
    </xf>
    <xf numFmtId="0" fontId="32" fillId="34" borderId="10" xfId="0" applyFont="1" applyFill="1" applyBorder="1" applyAlignment="1">
      <alignment horizontal="center" vertical="top"/>
    </xf>
    <xf numFmtId="0" fontId="34" fillId="34" borderId="10" xfId="0" applyFont="1" applyFill="1" applyBorder="1" applyAlignment="1">
      <alignment horizontal="justify" vertical="top" wrapText="1"/>
    </xf>
    <xf numFmtId="0" fontId="32" fillId="34" borderId="10" xfId="0" applyFont="1" applyFill="1" applyBorder="1" applyAlignment="1">
      <alignment horizontal="right"/>
    </xf>
    <xf numFmtId="0" fontId="32" fillId="0" borderId="0" xfId="0" applyFont="1" applyAlignment="1">
      <alignment horizontal="justify" vertical="top" wrapText="1"/>
    </xf>
    <xf numFmtId="0" fontId="31" fillId="0" borderId="0" xfId="0" applyFont="1" applyAlignment="1">
      <alignment horizontal="left" wrapText="1"/>
    </xf>
    <xf numFmtId="43" fontId="31" fillId="0" borderId="0" xfId="42" applyFont="1" applyAlignment="1" applyProtection="1">
      <alignment horizontal="right" wrapText="1"/>
    </xf>
    <xf numFmtId="0" fontId="21" fillId="0" borderId="12" xfId="0" applyFont="1" applyBorder="1" applyAlignment="1">
      <alignment horizontal="left" vertical="top"/>
    </xf>
    <xf numFmtId="0" fontId="35" fillId="0" borderId="0" xfId="0" applyFont="1" applyBorder="1" applyAlignment="1">
      <alignment horizontal="left" vertical="center" wrapText="1"/>
    </xf>
    <xf numFmtId="0" fontId="48" fillId="0" borderId="0" xfId="0" applyFont="1" applyBorder="1" applyAlignment="1">
      <alignment horizontal="center" vertical="center"/>
    </xf>
    <xf numFmtId="0" fontId="40" fillId="0" borderId="0" xfId="0" applyFont="1" applyAlignment="1">
      <alignment horizontal="justify" vertical="top" wrapText="1"/>
    </xf>
    <xf numFmtId="0" fontId="34" fillId="0" borderId="0" xfId="0" applyFont="1" applyAlignment="1">
      <alignment horizontal="justify" vertical="top" wrapText="1"/>
    </xf>
    <xf numFmtId="4" fontId="37" fillId="0" borderId="0" xfId="49" applyNumberFormat="1" applyFont="1" applyAlignment="1">
      <alignment horizontal="justify" vertical="top" wrapText="1"/>
    </xf>
    <xf numFmtId="3" fontId="37" fillId="0" borderId="0" xfId="0" applyNumberFormat="1" applyFont="1" applyAlignment="1">
      <alignment horizontal="justify" vertical="top" wrapText="1"/>
    </xf>
    <xf numFmtId="0" fontId="47" fillId="0" borderId="0" xfId="0" applyFont="1" applyBorder="1" applyAlignment="1">
      <alignment horizontal="center" vertical="center" wrapText="1"/>
    </xf>
    <xf numFmtId="0" fontId="48" fillId="0" borderId="0" xfId="0" applyFont="1" applyBorder="1" applyAlignment="1">
      <alignment horizontal="center" vertical="center"/>
    </xf>
    <xf numFmtId="0" fontId="22" fillId="0" borderId="0" xfId="0" applyFont="1" applyAlignment="1">
      <alignment horizontal="center" vertical="top"/>
    </xf>
    <xf numFmtId="0" fontId="0" fillId="0" borderId="0" xfId="0" applyAlignment="1">
      <alignment horizontal="center"/>
    </xf>
    <xf numFmtId="0" fontId="46" fillId="0" borderId="0" xfId="0" applyFont="1" applyAlignment="1">
      <alignment horizontal="center" vertical="top"/>
    </xf>
    <xf numFmtId="0" fontId="49" fillId="0" borderId="0" xfId="0" applyFont="1" applyAlignment="1">
      <alignment horizontal="center"/>
    </xf>
    <xf numFmtId="0" fontId="29" fillId="0" borderId="0" xfId="0" applyFont="1" applyBorder="1" applyAlignment="1" applyProtection="1">
      <alignment horizontal="center"/>
    </xf>
    <xf numFmtId="49" fontId="31" fillId="0" borderId="0" xfId="0" applyNumberFormat="1" applyFont="1" applyAlignment="1">
      <alignment horizontal="justify" vertical="top" wrapText="1"/>
    </xf>
    <xf numFmtId="49" fontId="32" fillId="0" borderId="0" xfId="0" applyNumberFormat="1" applyFont="1" applyAlignment="1">
      <alignment horizontal="justify" vertical="top" wrapText="1"/>
    </xf>
  </cellXfs>
  <cellStyles count="50">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Comma 2" xfId="46" xr:uid="{00000000-0005-0000-0000-000012000000}"/>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ustomBuiltin="1"/>
    <cellStyle name="Navadno 2" xfId="43" xr:uid="{00000000-0005-0000-0000-00001B000000}"/>
    <cellStyle name="Navadno 3" xfId="47" xr:uid="{00000000-0005-0000-0000-00001C000000}"/>
    <cellStyle name="Navadno_KALAMAR-PSO GREGORČIČEVA MS-16.11.04" xfId="48" xr:uid="{00000000-0005-0000-0000-00001D000000}"/>
    <cellStyle name="Nevtralno" xfId="8" builtinId="28" customBuiltin="1"/>
    <cellStyle name="Normal 6" xfId="49" xr:uid="{00000000-0005-0000-0000-00001F000000}"/>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aluta 3" xfId="44" xr:uid="{00000000-0005-0000-0000-00002D000000}"/>
    <cellStyle name="Vejica" xfId="42" builtinId="3"/>
    <cellStyle name="Vejica 3" xfId="45" xr:uid="{00000000-0005-0000-0000-00002F000000}"/>
    <cellStyle name="Vnos" xfId="9" builtinId="20" customBuiltin="1"/>
    <cellStyle name="Vsota" xfId="17" builtinId="25" customBuiltin="1"/>
  </cellStyles>
  <dxfs count="0"/>
  <tableStyles count="0" defaultTableStyle="TableStyleMedium9" defaultPivotStyle="PivotStyleLight16"/>
  <colors>
    <mruColors>
      <color rgb="FFFFFF66"/>
      <color rgb="FFD1CC00"/>
      <color rgb="FFFFFF00"/>
      <color rgb="FFFFFF25"/>
      <color rgb="FFA50021"/>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19051</xdr:colOff>
      <xdr:row>0</xdr:row>
      <xdr:rowOff>123824</xdr:rowOff>
    </xdr:from>
    <xdr:to>
      <xdr:col>3</xdr:col>
      <xdr:colOff>446016</xdr:colOff>
      <xdr:row>2</xdr:row>
      <xdr:rowOff>38099</xdr:rowOff>
    </xdr:to>
    <xdr:pic>
      <xdr:nvPicPr>
        <xdr:cNvPr id="3" name="Slika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514976" y="123824"/>
          <a:ext cx="1084190" cy="371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95250</xdr:colOff>
      <xdr:row>1</xdr:row>
      <xdr:rowOff>161924</xdr:rowOff>
    </xdr:from>
    <xdr:to>
      <xdr:col>6</xdr:col>
      <xdr:colOff>6350</xdr:colOff>
      <xdr:row>4</xdr:row>
      <xdr:rowOff>57149</xdr:rowOff>
    </xdr:to>
    <xdr:pic>
      <xdr:nvPicPr>
        <xdr:cNvPr id="3" name="Slika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972050" y="352424"/>
          <a:ext cx="1619250" cy="5810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485775</xdr:colOff>
      <xdr:row>0</xdr:row>
      <xdr:rowOff>190499</xdr:rowOff>
    </xdr:from>
    <xdr:to>
      <xdr:col>5</xdr:col>
      <xdr:colOff>628650</xdr:colOff>
      <xdr:row>3</xdr:row>
      <xdr:rowOff>76199</xdr:rowOff>
    </xdr:to>
    <xdr:pic>
      <xdr:nvPicPr>
        <xdr:cNvPr id="3" name="Slika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353050" y="190499"/>
          <a:ext cx="1457325" cy="542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6</xdr:col>
      <xdr:colOff>3175</xdr:colOff>
      <xdr:row>3</xdr:row>
      <xdr:rowOff>104775</xdr:rowOff>
    </xdr:to>
    <xdr:pic>
      <xdr:nvPicPr>
        <xdr:cNvPr id="2" name="Slika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924425" y="190500"/>
          <a:ext cx="1457325" cy="571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5</xdr:col>
      <xdr:colOff>742950</xdr:colOff>
      <xdr:row>3</xdr:row>
      <xdr:rowOff>104775</xdr:rowOff>
    </xdr:to>
    <xdr:pic>
      <xdr:nvPicPr>
        <xdr:cNvPr id="2" name="Slika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019675" y="190500"/>
          <a:ext cx="1457325" cy="571500"/>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pageSetUpPr fitToPage="1"/>
  </sheetPr>
  <dimension ref="A2:F13"/>
  <sheetViews>
    <sheetView view="pageBreakPreview" topLeftCell="A7" zoomScale="115" zoomScaleNormal="100" zoomScaleSheetLayoutView="115" workbookViewId="0">
      <selection activeCell="D6" sqref="D6"/>
    </sheetView>
  </sheetViews>
  <sheetFormatPr defaultColWidth="9.140625" defaultRowHeight="12.75" x14ac:dyDescent="0.2"/>
  <cols>
    <col min="1" max="1" width="3.5703125" style="83" bestFit="1" customWidth="1"/>
    <col min="2" max="2" width="73.28515625" style="84" customWidth="1"/>
    <col min="3" max="16384" width="9.140625" style="82"/>
  </cols>
  <sheetData>
    <row r="2" spans="1:6" ht="23.25" x14ac:dyDescent="0.2">
      <c r="A2" s="80"/>
      <c r="B2" s="81" t="s">
        <v>23</v>
      </c>
    </row>
    <row r="4" spans="1:6" s="92" customFormat="1" ht="57" customHeight="1" x14ac:dyDescent="0.2">
      <c r="A4" s="90"/>
      <c r="B4" s="183" t="s">
        <v>30</v>
      </c>
      <c r="C4" s="183"/>
      <c r="D4" s="91"/>
      <c r="E4" s="91"/>
      <c r="F4" s="91"/>
    </row>
    <row r="5" spans="1:6" s="92" customFormat="1" ht="35.25" customHeight="1" x14ac:dyDescent="0.2">
      <c r="A5" s="90"/>
      <c r="B5" s="181" t="s">
        <v>31</v>
      </c>
      <c r="C5" s="181"/>
      <c r="D5" s="93"/>
      <c r="E5" s="93"/>
      <c r="F5" s="93"/>
    </row>
    <row r="6" spans="1:6" s="92" customFormat="1" ht="77.25" customHeight="1" x14ac:dyDescent="0.2">
      <c r="A6" s="90"/>
      <c r="B6" s="181" t="s">
        <v>32</v>
      </c>
      <c r="C6" s="181"/>
      <c r="D6" s="94"/>
      <c r="E6" s="94"/>
      <c r="F6" s="94"/>
    </row>
    <row r="7" spans="1:6" s="92" customFormat="1" ht="63.75" customHeight="1" x14ac:dyDescent="0.2">
      <c r="A7" s="90"/>
      <c r="B7" s="181" t="s">
        <v>33</v>
      </c>
      <c r="C7" s="181"/>
      <c r="D7" s="93"/>
      <c r="E7" s="93"/>
      <c r="F7" s="93"/>
    </row>
    <row r="8" spans="1:6" s="92" customFormat="1" ht="51" customHeight="1" x14ac:dyDescent="0.2">
      <c r="A8" s="90"/>
      <c r="B8" s="184" t="s">
        <v>34</v>
      </c>
      <c r="C8" s="184"/>
      <c r="D8" s="95"/>
      <c r="E8" s="95"/>
      <c r="F8" s="95"/>
    </row>
    <row r="9" spans="1:6" s="92" customFormat="1" ht="40.5" customHeight="1" x14ac:dyDescent="0.2">
      <c r="A9" s="90"/>
      <c r="B9" s="184" t="s">
        <v>35</v>
      </c>
      <c r="C9" s="184"/>
      <c r="D9" s="95"/>
      <c r="E9" s="95"/>
      <c r="F9" s="95"/>
    </row>
    <row r="10" spans="1:6" s="92" customFormat="1" ht="38.25" customHeight="1" x14ac:dyDescent="0.2">
      <c r="A10" s="90"/>
      <c r="B10" s="184" t="s">
        <v>36</v>
      </c>
      <c r="C10" s="184"/>
      <c r="D10" s="95"/>
      <c r="E10" s="95"/>
      <c r="F10" s="95"/>
    </row>
    <row r="11" spans="1:6" s="92" customFormat="1" ht="76.5" customHeight="1" x14ac:dyDescent="0.2">
      <c r="A11" s="90"/>
      <c r="B11" s="181" t="s">
        <v>37</v>
      </c>
      <c r="C11" s="181"/>
      <c r="D11" s="93"/>
      <c r="E11" s="93"/>
      <c r="F11" s="93"/>
    </row>
    <row r="12" spans="1:6" s="92" customFormat="1" ht="12" x14ac:dyDescent="0.2">
      <c r="A12" s="90"/>
      <c r="B12" s="181" t="s">
        <v>38</v>
      </c>
      <c r="C12" s="181"/>
      <c r="D12" s="93"/>
      <c r="E12" s="93"/>
      <c r="F12" s="93"/>
    </row>
    <row r="13" spans="1:6" s="92" customFormat="1" ht="89.25" customHeight="1" x14ac:dyDescent="0.2">
      <c r="A13" s="90"/>
      <c r="B13" s="182" t="s">
        <v>39</v>
      </c>
      <c r="C13" s="182"/>
      <c r="D13" s="96"/>
      <c r="E13" s="96"/>
      <c r="F13" s="96"/>
    </row>
  </sheetData>
  <mergeCells count="10">
    <mergeCell ref="B11:C11"/>
    <mergeCell ref="B12:C12"/>
    <mergeCell ref="B13:C13"/>
    <mergeCell ref="B4:C4"/>
    <mergeCell ref="B5:C5"/>
    <mergeCell ref="B6:C6"/>
    <mergeCell ref="B7:C7"/>
    <mergeCell ref="B8:C8"/>
    <mergeCell ref="B9:C9"/>
    <mergeCell ref="B10:C10"/>
  </mergeCells>
  <pageMargins left="0.7" right="0.7" top="0.91062500000000002" bottom="0.75" header="0.30354166666666665" footer="0.3"/>
  <pageSetup paperSize="9" scale="91" fitToHeight="0" orientation="portrait" r:id="rId1"/>
  <headerFooter>
    <oddFooter>&amp;C&amp;"Arial Narrow,Navadno"&amp;10&amp;P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pageSetUpPr fitToPage="1"/>
  </sheetPr>
  <dimension ref="A1:H48"/>
  <sheetViews>
    <sheetView showZeros="0" tabSelected="1" view="pageBreakPreview" zoomScale="130" zoomScaleNormal="100" zoomScaleSheetLayoutView="130" workbookViewId="0">
      <selection activeCell="I13" sqref="I13"/>
    </sheetView>
  </sheetViews>
  <sheetFormatPr defaultColWidth="9.140625" defaultRowHeight="15" x14ac:dyDescent="0.25"/>
  <cols>
    <col min="1" max="1" width="9.28515625" style="21" customWidth="1"/>
    <col min="2" max="2" width="41.28515625" style="2" customWidth="1"/>
    <col min="3" max="3" width="6.42578125" style="2" customWidth="1"/>
    <col min="4" max="4" width="11.140625" style="2" bestFit="1" customWidth="1"/>
    <col min="5" max="5" width="10" style="2" customWidth="1"/>
    <col min="6" max="6" width="14.85546875" style="2" customWidth="1"/>
    <col min="7" max="16384" width="9.140625" style="2"/>
  </cols>
  <sheetData>
    <row r="1" spans="1:8" x14ac:dyDescent="0.25">
      <c r="A1" s="178"/>
      <c r="B1" s="1"/>
      <c r="C1" s="1"/>
      <c r="D1" s="1"/>
      <c r="E1" s="1"/>
      <c r="F1" s="1"/>
    </row>
    <row r="2" spans="1:8" s="4" customFormat="1" ht="18" customHeight="1" x14ac:dyDescent="0.25">
      <c r="A2" s="185" t="s">
        <v>148</v>
      </c>
      <c r="B2" s="185"/>
      <c r="C2" s="185"/>
      <c r="D2" s="3"/>
      <c r="E2" s="186"/>
      <c r="F2" s="186"/>
    </row>
    <row r="3" spans="1:8" s="4" customFormat="1" ht="18" customHeight="1" x14ac:dyDescent="0.25">
      <c r="A3" s="185"/>
      <c r="B3" s="185"/>
      <c r="C3" s="185"/>
      <c r="E3" s="186"/>
      <c r="F3" s="186"/>
    </row>
    <row r="4" spans="1:8" s="4" customFormat="1" ht="18" customHeight="1" x14ac:dyDescent="0.25">
      <c r="A4" s="185"/>
      <c r="B4" s="185"/>
      <c r="C4" s="185"/>
      <c r="E4" s="186"/>
      <c r="F4" s="186"/>
    </row>
    <row r="5" spans="1:8" s="5" customFormat="1" ht="18" customHeight="1" x14ac:dyDescent="0.25">
      <c r="A5" s="185"/>
      <c r="B5" s="185"/>
      <c r="C5" s="185"/>
      <c r="E5" s="186"/>
      <c r="F5" s="186"/>
    </row>
    <row r="6" spans="1:8" s="5" customFormat="1" ht="22.5" customHeight="1" x14ac:dyDescent="0.35">
      <c r="A6" s="189" t="s">
        <v>149</v>
      </c>
      <c r="B6" s="190"/>
      <c r="C6" s="190"/>
      <c r="E6" s="180"/>
      <c r="F6" s="180"/>
    </row>
    <row r="7" spans="1:8" s="5" customFormat="1" ht="18" customHeight="1" x14ac:dyDescent="0.25">
      <c r="A7" s="179"/>
      <c r="B7" s="179"/>
      <c r="C7" s="179"/>
      <c r="E7" s="180"/>
      <c r="F7" s="180"/>
    </row>
    <row r="8" spans="1:8" s="6" customFormat="1" ht="18" x14ac:dyDescent="0.25">
      <c r="A8" s="187" t="s">
        <v>9</v>
      </c>
      <c r="B8" s="188"/>
      <c r="C8" s="188"/>
      <c r="D8" s="7"/>
      <c r="E8" s="7"/>
      <c r="F8" s="7"/>
    </row>
    <row r="9" spans="1:8" s="12" customFormat="1" ht="16.5" customHeight="1" x14ac:dyDescent="0.25">
      <c r="A9" s="8"/>
      <c r="B9" s="9"/>
      <c r="C9" s="10"/>
      <c r="D9" s="11"/>
      <c r="E9" s="11"/>
      <c r="F9" s="11"/>
    </row>
    <row r="10" spans="1:8" s="13" customFormat="1" x14ac:dyDescent="0.25">
      <c r="A10" s="59"/>
      <c r="B10" s="60"/>
      <c r="C10" s="61"/>
      <c r="D10" s="62"/>
      <c r="E10" s="62"/>
      <c r="F10" s="62"/>
    </row>
    <row r="11" spans="1:8" s="12" customFormat="1" x14ac:dyDescent="0.25">
      <c r="A11" s="46" t="s">
        <v>40</v>
      </c>
      <c r="B11" s="47" t="str">
        <f>'I. PREDDELA'!B4</f>
        <v>PRIPRAVLJALNA DELA</v>
      </c>
      <c r="C11" s="48"/>
      <c r="D11" s="49"/>
      <c r="E11" s="49"/>
      <c r="F11" s="51">
        <f>'I. PREDDELA'!F24</f>
        <v>0</v>
      </c>
      <c r="G11" s="50"/>
      <c r="H11" s="50"/>
    </row>
    <row r="12" spans="1:8" s="12" customFormat="1" x14ac:dyDescent="0.25">
      <c r="A12" s="46" t="s">
        <v>41</v>
      </c>
      <c r="B12" s="47" t="str">
        <f>'II. ODSTRANITVENA DELA'!B4</f>
        <v>ODSTRANITVENA DELA</v>
      </c>
      <c r="C12" s="48"/>
      <c r="D12" s="49"/>
      <c r="E12" s="49"/>
      <c r="F12" s="51">
        <f>'II. ODSTRANITVENA DELA'!F48</f>
        <v>0</v>
      </c>
      <c r="G12" s="50"/>
      <c r="H12" s="50"/>
    </row>
    <row r="13" spans="1:8" s="12" customFormat="1" x14ac:dyDescent="0.25">
      <c r="A13" s="46" t="s">
        <v>52</v>
      </c>
      <c r="B13" s="47" t="str">
        <f>'III. SANACIJSKA DELA'!B4</f>
        <v>SANACIJSKA DELA</v>
      </c>
      <c r="C13" s="48"/>
      <c r="D13" s="49"/>
      <c r="E13" s="49"/>
      <c r="F13" s="51">
        <f>'III. SANACIJSKA DELA'!F116</f>
        <v>0</v>
      </c>
      <c r="G13" s="50"/>
      <c r="H13" s="50"/>
    </row>
    <row r="14" spans="1:8" s="12" customFormat="1" x14ac:dyDescent="0.25">
      <c r="A14" s="46"/>
      <c r="B14" s="47"/>
      <c r="C14" s="48"/>
      <c r="D14" s="49"/>
      <c r="E14" s="49"/>
      <c r="F14" s="51"/>
      <c r="G14" s="50"/>
      <c r="H14" s="50"/>
    </row>
    <row r="15" spans="1:8" x14ac:dyDescent="0.25">
      <c r="A15" s="46"/>
      <c r="B15" s="47" t="s">
        <v>150</v>
      </c>
      <c r="C15" s="63"/>
      <c r="D15" s="64"/>
      <c r="E15" s="65"/>
      <c r="F15" s="51">
        <f>SUM(F11:F13)*0.05</f>
        <v>0</v>
      </c>
    </row>
    <row r="16" spans="1:8" x14ac:dyDescent="0.25">
      <c r="A16" s="46"/>
      <c r="B16" s="66" t="s">
        <v>20</v>
      </c>
      <c r="C16" s="67"/>
      <c r="D16" s="68"/>
      <c r="E16" s="69"/>
      <c r="F16" s="70"/>
      <c r="G16" s="17"/>
      <c r="H16" s="17"/>
    </row>
    <row r="17" spans="1:8" x14ac:dyDescent="0.25">
      <c r="A17" s="71"/>
      <c r="B17" s="48"/>
      <c r="C17" s="72"/>
      <c r="D17" s="73"/>
      <c r="E17" s="73"/>
      <c r="F17" s="74"/>
      <c r="G17" s="17"/>
      <c r="H17" s="17"/>
    </row>
    <row r="18" spans="1:8" x14ac:dyDescent="0.25">
      <c r="A18" s="75"/>
      <c r="B18" s="48" t="s">
        <v>19</v>
      </c>
      <c r="C18" s="48"/>
      <c r="D18" s="49"/>
      <c r="E18" s="49"/>
      <c r="F18" s="51">
        <f>SUM(F11:F13,F15)</f>
        <v>0</v>
      </c>
      <c r="G18" s="17"/>
      <c r="H18" s="17"/>
    </row>
    <row r="19" spans="1:8" ht="15.75" thickBot="1" x14ac:dyDescent="0.3">
      <c r="A19" s="52"/>
      <c r="B19" s="76"/>
      <c r="C19" s="76" t="s">
        <v>11</v>
      </c>
      <c r="D19" s="77"/>
      <c r="E19" s="77"/>
      <c r="F19" s="78">
        <f>F18*0.22</f>
        <v>0</v>
      </c>
      <c r="G19" s="17"/>
      <c r="H19" s="17"/>
    </row>
    <row r="20" spans="1:8" x14ac:dyDescent="0.25">
      <c r="A20" s="79"/>
      <c r="B20" s="48"/>
      <c r="C20" s="48"/>
      <c r="D20" s="49"/>
      <c r="E20" s="49"/>
      <c r="F20" s="51"/>
      <c r="G20" s="17"/>
      <c r="H20" s="17"/>
    </row>
    <row r="21" spans="1:8" ht="15.75" thickBot="1" x14ac:dyDescent="0.3">
      <c r="A21" s="52"/>
      <c r="B21" s="76"/>
      <c r="C21" s="76" t="s">
        <v>8</v>
      </c>
      <c r="D21" s="77"/>
      <c r="E21" s="77"/>
      <c r="F21" s="78">
        <f>F18+F19</f>
        <v>0</v>
      </c>
      <c r="G21" s="17"/>
      <c r="H21" s="17"/>
    </row>
    <row r="22" spans="1:8" x14ac:dyDescent="0.25">
      <c r="A22" s="14"/>
      <c r="B22" s="15"/>
      <c r="C22" s="15"/>
      <c r="D22" s="16"/>
      <c r="E22" s="16"/>
      <c r="F22" s="16"/>
      <c r="G22" s="17"/>
      <c r="H22" s="17"/>
    </row>
    <row r="23" spans="1:8" x14ac:dyDescent="0.25">
      <c r="A23" s="18"/>
      <c r="B23" s="19"/>
      <c r="C23" s="15"/>
      <c r="D23" s="16"/>
      <c r="E23" s="16"/>
      <c r="F23" s="16"/>
      <c r="G23" s="17"/>
      <c r="H23" s="17"/>
    </row>
    <row r="24" spans="1:8" x14ac:dyDescent="0.25">
      <c r="A24" s="18"/>
      <c r="B24" s="15"/>
      <c r="C24" s="15"/>
      <c r="D24" s="16"/>
      <c r="E24" s="16"/>
      <c r="F24" s="16"/>
      <c r="G24" s="17"/>
      <c r="H24" s="17"/>
    </row>
    <row r="25" spans="1:8" x14ac:dyDescent="0.25">
      <c r="A25" s="18"/>
      <c r="B25" s="20"/>
      <c r="C25" s="15"/>
      <c r="D25" s="16"/>
      <c r="E25" s="16"/>
      <c r="F25" s="16"/>
      <c r="G25" s="17"/>
      <c r="H25" s="17"/>
    </row>
    <row r="26" spans="1:8" x14ac:dyDescent="0.25">
      <c r="A26" s="18"/>
      <c r="B26" s="15"/>
      <c r="C26" s="15"/>
      <c r="D26" s="16"/>
      <c r="E26" s="16"/>
      <c r="F26" s="16"/>
      <c r="G26" s="17"/>
      <c r="H26" s="17"/>
    </row>
    <row r="27" spans="1:8" x14ac:dyDescent="0.25">
      <c r="A27" s="18"/>
      <c r="B27" s="19"/>
      <c r="C27" s="15"/>
      <c r="D27" s="16"/>
      <c r="E27" s="16"/>
      <c r="F27" s="16"/>
      <c r="G27" s="17"/>
      <c r="H27" s="17"/>
    </row>
    <row r="28" spans="1:8" x14ac:dyDescent="0.25">
      <c r="A28" s="18"/>
      <c r="B28" s="15"/>
      <c r="C28" s="15"/>
      <c r="D28" s="16"/>
      <c r="E28" s="16"/>
      <c r="F28" s="16"/>
      <c r="G28" s="17"/>
      <c r="H28" s="17"/>
    </row>
    <row r="29" spans="1:8" x14ac:dyDescent="0.25">
      <c r="A29" s="18"/>
      <c r="B29" s="53"/>
      <c r="C29" s="15"/>
      <c r="D29" s="16"/>
      <c r="E29" s="16"/>
      <c r="F29" s="16"/>
      <c r="G29" s="17"/>
      <c r="H29" s="17"/>
    </row>
    <row r="30" spans="1:8" x14ac:dyDescent="0.25">
      <c r="B30" s="17"/>
      <c r="C30" s="17"/>
      <c r="D30" s="17"/>
      <c r="E30" s="17"/>
      <c r="F30" s="17"/>
      <c r="G30" s="17"/>
      <c r="H30" s="17"/>
    </row>
    <row r="31" spans="1:8" x14ac:dyDescent="0.25">
      <c r="B31" s="17"/>
      <c r="C31" s="17"/>
      <c r="D31" s="17"/>
      <c r="E31" s="17"/>
      <c r="F31" s="17"/>
      <c r="G31" s="17"/>
      <c r="H31" s="17"/>
    </row>
    <row r="32" spans="1:8" x14ac:dyDescent="0.25">
      <c r="B32" s="17"/>
      <c r="C32" s="17"/>
      <c r="D32" s="17"/>
      <c r="E32" s="17"/>
      <c r="F32" s="17"/>
      <c r="G32" s="17"/>
      <c r="H32" s="17"/>
    </row>
    <row r="33" spans="1:8" x14ac:dyDescent="0.25">
      <c r="B33" s="17"/>
      <c r="C33" s="17"/>
      <c r="D33" s="17"/>
      <c r="E33" s="17"/>
      <c r="F33" s="17"/>
      <c r="G33" s="17"/>
      <c r="H33" s="17"/>
    </row>
    <row r="34" spans="1:8" x14ac:dyDescent="0.25">
      <c r="B34" s="17"/>
      <c r="C34" s="17"/>
      <c r="D34" s="17"/>
      <c r="E34" s="17"/>
      <c r="F34" s="17"/>
      <c r="G34" s="17"/>
      <c r="H34" s="17"/>
    </row>
    <row r="35" spans="1:8" x14ac:dyDescent="0.25">
      <c r="B35" s="17"/>
      <c r="C35" s="17"/>
      <c r="D35" s="17"/>
      <c r="E35" s="17"/>
      <c r="F35" s="17"/>
      <c r="G35" s="17"/>
    </row>
    <row r="36" spans="1:8" x14ac:dyDescent="0.25">
      <c r="B36" s="17"/>
      <c r="C36" s="17"/>
      <c r="D36" s="17"/>
      <c r="E36" s="17"/>
      <c r="F36" s="17"/>
      <c r="G36" s="17"/>
    </row>
    <row r="37" spans="1:8" x14ac:dyDescent="0.25">
      <c r="B37" s="17"/>
      <c r="C37" s="17"/>
      <c r="D37" s="17"/>
      <c r="E37" s="17"/>
      <c r="F37" s="17"/>
      <c r="G37" s="17"/>
    </row>
    <row r="38" spans="1:8" x14ac:dyDescent="0.25">
      <c r="B38" s="17"/>
      <c r="C38" s="17"/>
      <c r="D38" s="17"/>
      <c r="E38" s="17"/>
      <c r="F38" s="17"/>
      <c r="G38" s="17"/>
    </row>
    <row r="39" spans="1:8" x14ac:dyDescent="0.25">
      <c r="B39" s="17"/>
      <c r="C39" s="17"/>
      <c r="D39" s="17"/>
      <c r="E39" s="17"/>
      <c r="F39" s="17"/>
      <c r="G39" s="17"/>
    </row>
    <row r="40" spans="1:8" x14ac:dyDescent="0.25">
      <c r="B40" s="17"/>
      <c r="C40" s="17"/>
      <c r="D40" s="17"/>
      <c r="E40" s="17"/>
      <c r="F40" s="17"/>
      <c r="G40" s="17"/>
    </row>
    <row r="41" spans="1:8" x14ac:dyDescent="0.25">
      <c r="B41" s="17"/>
      <c r="C41" s="17"/>
      <c r="D41" s="17"/>
      <c r="E41" s="17"/>
      <c r="F41" s="17"/>
      <c r="G41" s="17"/>
    </row>
    <row r="42" spans="1:8" x14ac:dyDescent="0.25">
      <c r="B42" s="17"/>
      <c r="C42" s="17"/>
      <c r="D42" s="17"/>
      <c r="E42" s="17"/>
      <c r="F42" s="17"/>
      <c r="G42" s="17"/>
    </row>
    <row r="43" spans="1:8" x14ac:dyDescent="0.25">
      <c r="A43" s="22"/>
      <c r="B43" s="23"/>
      <c r="C43" s="23"/>
      <c r="D43" s="23"/>
      <c r="E43" s="23"/>
      <c r="F43" s="23"/>
      <c r="G43" s="17"/>
    </row>
    <row r="44" spans="1:8" x14ac:dyDescent="0.25">
      <c r="B44" s="17"/>
      <c r="C44" s="17"/>
      <c r="D44" s="17"/>
      <c r="E44" s="17"/>
      <c r="F44" s="17"/>
      <c r="G44" s="17"/>
    </row>
    <row r="45" spans="1:8" x14ac:dyDescent="0.25">
      <c r="B45" s="17"/>
      <c r="C45" s="17"/>
      <c r="D45" s="17"/>
      <c r="E45" s="17"/>
      <c r="F45" s="17"/>
      <c r="G45" s="17"/>
    </row>
    <row r="46" spans="1:8" x14ac:dyDescent="0.25">
      <c r="B46" s="17"/>
      <c r="C46" s="17"/>
      <c r="D46" s="17"/>
      <c r="E46" s="17"/>
      <c r="F46" s="17"/>
      <c r="G46" s="17"/>
    </row>
    <row r="47" spans="1:8" x14ac:dyDescent="0.25">
      <c r="B47" s="17"/>
      <c r="C47" s="17"/>
      <c r="D47" s="17"/>
      <c r="E47" s="17"/>
      <c r="F47" s="17"/>
      <c r="G47" s="17"/>
    </row>
    <row r="48" spans="1:8" x14ac:dyDescent="0.25">
      <c r="B48" s="17"/>
      <c r="C48" s="17"/>
      <c r="D48" s="17"/>
      <c r="E48" s="17"/>
      <c r="F48" s="17"/>
      <c r="G48" s="17"/>
    </row>
  </sheetData>
  <mergeCells count="4">
    <mergeCell ref="A2:C5"/>
    <mergeCell ref="E2:F5"/>
    <mergeCell ref="A8:C8"/>
    <mergeCell ref="A6:C6"/>
  </mergeCells>
  <pageMargins left="0.7" right="0.7" top="0.91062500000000002" bottom="0.75" header="0.30354166666666665" footer="0.3"/>
  <pageSetup paperSize="9" scale="85" fitToHeight="0" orientation="portrait" r:id="rId1"/>
  <headerFooter>
    <oddFooter>&amp;C&amp;"Arial Narrow,Navadno"&amp;10&amp;P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4" tint="0.39997558519241921"/>
    <pageSetUpPr fitToPage="1"/>
  </sheetPr>
  <dimension ref="A1:F26"/>
  <sheetViews>
    <sheetView showZeros="0" view="pageBreakPreview" zoomScale="115" zoomScaleNormal="100" zoomScaleSheetLayoutView="115" workbookViewId="0">
      <selection activeCell="E10" sqref="E10:E22"/>
    </sheetView>
  </sheetViews>
  <sheetFormatPr defaultColWidth="9.140625" defaultRowHeight="15" x14ac:dyDescent="0.25"/>
  <cols>
    <col min="1" max="1" width="4.85546875" style="40" customWidth="1"/>
    <col min="2" max="2" width="58.42578125" style="41" customWidth="1"/>
    <col min="3" max="3" width="4.85546875" style="42" customWidth="1"/>
    <col min="4" max="4" width="8.140625" style="43" bestFit="1" customWidth="1"/>
    <col min="5" max="5" width="10" style="42" customWidth="1"/>
    <col min="6" max="6" width="10.42578125" style="42" customWidth="1"/>
    <col min="7" max="16384" width="9.140625" style="2"/>
  </cols>
  <sheetData>
    <row r="1" spans="1:6" x14ac:dyDescent="0.25">
      <c r="A1" s="24"/>
      <c r="B1" s="25"/>
      <c r="C1" s="26"/>
      <c r="D1" s="27"/>
      <c r="E1" s="26"/>
      <c r="F1" s="26"/>
    </row>
    <row r="2" spans="1:6" ht="18.75" customHeight="1" x14ac:dyDescent="0.25">
      <c r="A2" s="54" t="s">
        <v>1</v>
      </c>
      <c r="B2" s="28" t="s">
        <v>21</v>
      </c>
      <c r="C2" s="29"/>
      <c r="D2" s="30"/>
      <c r="E2" s="191"/>
      <c r="F2" s="191"/>
    </row>
    <row r="3" spans="1:6" ht="18" x14ac:dyDescent="0.25">
      <c r="A3" s="31"/>
      <c r="B3" s="32"/>
      <c r="C3" s="33"/>
      <c r="D3" s="34"/>
      <c r="E3" s="191"/>
      <c r="F3" s="191"/>
    </row>
    <row r="4" spans="1:6" ht="15.75" x14ac:dyDescent="0.25">
      <c r="A4" s="44" t="s">
        <v>40</v>
      </c>
      <c r="B4" s="35" t="s">
        <v>22</v>
      </c>
      <c r="C4" s="36"/>
      <c r="D4" s="37"/>
      <c r="E4" s="191"/>
      <c r="F4" s="191"/>
    </row>
    <row r="5" spans="1:6" ht="15" customHeight="1" x14ac:dyDescent="0.25">
      <c r="A5" s="38"/>
      <c r="B5" s="55"/>
      <c r="C5" s="56"/>
    </row>
    <row r="6" spans="1:6" s="89" customFormat="1" ht="15" customHeight="1" x14ac:dyDescent="0.2">
      <c r="A6" s="102" t="s">
        <v>2</v>
      </c>
      <c r="B6" s="103" t="s">
        <v>3</v>
      </c>
      <c r="C6" s="104" t="s">
        <v>4</v>
      </c>
      <c r="D6" s="105" t="s">
        <v>5</v>
      </c>
      <c r="E6" s="106" t="s">
        <v>6</v>
      </c>
      <c r="F6" s="106" t="s">
        <v>7</v>
      </c>
    </row>
    <row r="7" spans="1:6" s="89" customFormat="1" ht="12.75" thickBot="1" x14ac:dyDescent="0.25">
      <c r="A7" s="107"/>
      <c r="B7" s="108"/>
      <c r="C7" s="109"/>
      <c r="D7" s="110"/>
      <c r="E7" s="111"/>
      <c r="F7" s="111"/>
    </row>
    <row r="8" spans="1:6" s="89" customFormat="1" ht="12.75" thickBot="1" x14ac:dyDescent="0.25">
      <c r="A8" s="119" t="str">
        <f>A4</f>
        <v>I.</v>
      </c>
      <c r="B8" s="120" t="str">
        <f>B4</f>
        <v>PRIPRAVLJALNA DELA</v>
      </c>
      <c r="C8" s="121"/>
      <c r="D8" s="122"/>
      <c r="E8" s="123"/>
      <c r="F8" s="123"/>
    </row>
    <row r="9" spans="1:6" s="89" customFormat="1" ht="12" x14ac:dyDescent="0.2">
      <c r="A9" s="98"/>
      <c r="B9" s="99"/>
      <c r="C9" s="100"/>
      <c r="D9" s="112"/>
      <c r="E9" s="113"/>
      <c r="F9" s="113"/>
    </row>
    <row r="10" spans="1:6" s="89" customFormat="1" ht="24" x14ac:dyDescent="0.2">
      <c r="A10" s="85" t="s">
        <v>18</v>
      </c>
      <c r="B10" s="97" t="s">
        <v>26</v>
      </c>
      <c r="C10" s="85" t="s">
        <v>12</v>
      </c>
      <c r="D10" s="149">
        <v>1</v>
      </c>
      <c r="E10" s="147"/>
      <c r="F10" s="130">
        <f>D10*E10</f>
        <v>0</v>
      </c>
    </row>
    <row r="11" spans="1:6" s="89" customFormat="1" ht="12" x14ac:dyDescent="0.2">
      <c r="A11" s="98"/>
      <c r="B11" s="99"/>
      <c r="C11" s="98"/>
      <c r="D11" s="150"/>
      <c r="E11" s="148"/>
      <c r="F11" s="131"/>
    </row>
    <row r="12" spans="1:6" s="89" customFormat="1" ht="120" x14ac:dyDescent="0.2">
      <c r="A12" s="37" t="s">
        <v>17</v>
      </c>
      <c r="B12" s="88" t="s">
        <v>75</v>
      </c>
      <c r="C12" s="37" t="s">
        <v>12</v>
      </c>
      <c r="D12" s="149">
        <v>1</v>
      </c>
      <c r="E12" s="147"/>
      <c r="F12" s="130">
        <f>D12*E12</f>
        <v>0</v>
      </c>
    </row>
    <row r="13" spans="1:6" s="89" customFormat="1" ht="12" x14ac:dyDescent="0.2">
      <c r="A13" s="37"/>
      <c r="B13" s="57"/>
      <c r="C13" s="37"/>
      <c r="D13" s="149"/>
      <c r="E13" s="147"/>
      <c r="F13" s="130"/>
    </row>
    <row r="14" spans="1:6" s="89" customFormat="1" ht="24" x14ac:dyDescent="0.2">
      <c r="A14" s="37" t="s">
        <v>15</v>
      </c>
      <c r="B14" s="101" t="s">
        <v>27</v>
      </c>
      <c r="C14" s="37" t="s">
        <v>12</v>
      </c>
      <c r="D14" s="149">
        <v>1</v>
      </c>
      <c r="E14" s="147"/>
      <c r="F14" s="130">
        <f>D14*E14</f>
        <v>0</v>
      </c>
    </row>
    <row r="15" spans="1:6" s="89" customFormat="1" ht="12" x14ac:dyDescent="0.2">
      <c r="A15" s="37"/>
      <c r="B15" s="101"/>
      <c r="C15" s="37"/>
      <c r="D15" s="149"/>
      <c r="E15" s="147"/>
      <c r="F15" s="130"/>
    </row>
    <row r="16" spans="1:6" s="89" customFormat="1" ht="12" x14ac:dyDescent="0.2">
      <c r="A16" s="37" t="s">
        <v>16</v>
      </c>
      <c r="B16" s="101" t="s">
        <v>76</v>
      </c>
      <c r="C16" s="37" t="s">
        <v>12</v>
      </c>
      <c r="D16" s="149">
        <v>1</v>
      </c>
      <c r="E16" s="147"/>
      <c r="F16" s="130">
        <f>D16*E16</f>
        <v>0</v>
      </c>
    </row>
    <row r="17" spans="1:6" s="89" customFormat="1" ht="12" x14ac:dyDescent="0.2">
      <c r="A17" s="37"/>
      <c r="B17" s="101"/>
      <c r="C17" s="37"/>
      <c r="D17" s="149"/>
      <c r="E17" s="147"/>
      <c r="F17" s="130"/>
    </row>
    <row r="18" spans="1:6" s="89" customFormat="1" ht="24" x14ac:dyDescent="0.2">
      <c r="A18" s="37" t="s">
        <v>25</v>
      </c>
      <c r="B18" s="101" t="s">
        <v>118</v>
      </c>
      <c r="C18" s="85" t="s">
        <v>0</v>
      </c>
      <c r="D18" s="149">
        <v>320</v>
      </c>
      <c r="E18" s="147"/>
      <c r="F18" s="130">
        <f>D18*E18</f>
        <v>0</v>
      </c>
    </row>
    <row r="19" spans="1:6" s="89" customFormat="1" ht="12" x14ac:dyDescent="0.2">
      <c r="A19" s="37"/>
      <c r="B19" s="101"/>
      <c r="C19" s="37"/>
      <c r="D19" s="149"/>
      <c r="E19" s="147"/>
      <c r="F19" s="130"/>
    </row>
    <row r="20" spans="1:6" s="89" customFormat="1" ht="24" x14ac:dyDescent="0.2">
      <c r="A20" s="37" t="s">
        <v>13</v>
      </c>
      <c r="B20" s="145" t="s">
        <v>120</v>
      </c>
      <c r="C20" s="37" t="s">
        <v>12</v>
      </c>
      <c r="D20" s="149">
        <v>1</v>
      </c>
      <c r="E20" s="147"/>
      <c r="F20" s="130">
        <f>D20*E20</f>
        <v>0</v>
      </c>
    </row>
    <row r="21" spans="1:6" s="89" customFormat="1" ht="12" x14ac:dyDescent="0.2">
      <c r="A21" s="37"/>
      <c r="B21" s="145"/>
      <c r="C21" s="37"/>
      <c r="D21" s="149"/>
      <c r="E21" s="147"/>
      <c r="F21" s="130"/>
    </row>
    <row r="22" spans="1:6" s="89" customFormat="1" ht="12" x14ac:dyDescent="0.2">
      <c r="A22" s="141" t="s">
        <v>14</v>
      </c>
      <c r="B22" s="176" t="s">
        <v>147</v>
      </c>
      <c r="C22" s="151" t="s">
        <v>12</v>
      </c>
      <c r="D22" s="177">
        <v>1</v>
      </c>
      <c r="E22" s="152"/>
      <c r="F22" s="152">
        <f>D22*E22</f>
        <v>0</v>
      </c>
    </row>
    <row r="23" spans="1:6" s="89" customFormat="1" ht="12.75" thickBot="1" x14ac:dyDescent="0.25">
      <c r="A23" s="37"/>
      <c r="B23" s="101"/>
      <c r="C23" s="37"/>
      <c r="D23" s="128"/>
      <c r="E23" s="129"/>
      <c r="F23" s="130"/>
    </row>
    <row r="24" spans="1:6" s="89" customFormat="1" ht="12.75" thickBot="1" x14ac:dyDescent="0.25">
      <c r="A24" s="119"/>
      <c r="B24" s="120" t="str">
        <f>CONCATENATE(B8," ","SKUPAJ")</f>
        <v>PRIPRAVLJALNA DELA SKUPAJ</v>
      </c>
      <c r="C24" s="121"/>
      <c r="D24" s="122"/>
      <c r="E24" s="124"/>
      <c r="F24" s="125">
        <f>SUM(F10:F23)</f>
        <v>0</v>
      </c>
    </row>
    <row r="25" spans="1:6" s="89" customFormat="1" ht="12" x14ac:dyDescent="0.2">
      <c r="A25" s="37"/>
      <c r="B25" s="115"/>
      <c r="C25" s="39"/>
      <c r="D25" s="87"/>
      <c r="E25" s="39"/>
      <c r="F25" s="39"/>
    </row>
    <row r="26" spans="1:6" s="89" customFormat="1" ht="12" x14ac:dyDescent="0.2">
      <c r="A26" s="37"/>
      <c r="B26" s="115"/>
      <c r="C26" s="39"/>
      <c r="D26" s="87"/>
      <c r="E26" s="39"/>
      <c r="F26" s="39"/>
    </row>
  </sheetData>
  <mergeCells count="1">
    <mergeCell ref="E2:F4"/>
  </mergeCells>
  <pageMargins left="0.7" right="0.7" top="0.91062500000000002" bottom="0.75" header="0.30354166666666665" footer="0.3"/>
  <pageSetup paperSize="9" scale="90" fitToHeight="0" orientation="portrait" r:id="rId1"/>
  <headerFooter>
    <oddFooter>&amp;C&amp;"Arial Narrow,Navadno"&amp;10&amp;P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pageSetUpPr fitToPage="1"/>
  </sheetPr>
  <dimension ref="A1:F50"/>
  <sheetViews>
    <sheetView showZeros="0" view="pageBreakPreview" topLeftCell="A28" zoomScale="115" zoomScaleNormal="100" zoomScaleSheetLayoutView="115" workbookViewId="0">
      <selection activeCell="E34" sqref="E34:E46"/>
    </sheetView>
  </sheetViews>
  <sheetFormatPr defaultColWidth="9.140625" defaultRowHeight="15" x14ac:dyDescent="0.25"/>
  <cols>
    <col min="1" max="1" width="4.85546875" style="40" customWidth="1"/>
    <col min="2" max="2" width="51.140625" style="41" customWidth="1"/>
    <col min="3" max="3" width="4.85546875" style="42" customWidth="1"/>
    <col min="4" max="4" width="8.140625" style="43" bestFit="1" customWidth="1"/>
    <col min="5" max="5" width="10" style="42" customWidth="1"/>
    <col min="6" max="6" width="11" style="42" customWidth="1"/>
    <col min="7" max="16384" width="9.140625" style="2"/>
  </cols>
  <sheetData>
    <row r="1" spans="1:6" x14ac:dyDescent="0.25">
      <c r="A1" s="24"/>
      <c r="B1" s="25"/>
      <c r="C1" s="26"/>
      <c r="D1" s="27"/>
      <c r="E1" s="26"/>
      <c r="F1" s="26"/>
    </row>
    <row r="2" spans="1:6" ht="18.75" customHeight="1" x14ac:dyDescent="0.25">
      <c r="A2" s="54" t="s">
        <v>1</v>
      </c>
      <c r="B2" s="28" t="s">
        <v>21</v>
      </c>
      <c r="C2" s="29"/>
      <c r="D2" s="30"/>
      <c r="E2" s="191"/>
      <c r="F2" s="191"/>
    </row>
    <row r="3" spans="1:6" ht="18" x14ac:dyDescent="0.25">
      <c r="A3" s="31"/>
      <c r="B3" s="32"/>
      <c r="C3" s="33"/>
      <c r="D3" s="34"/>
      <c r="E3" s="191"/>
      <c r="F3" s="191"/>
    </row>
    <row r="4" spans="1:6" ht="15.75" x14ac:dyDescent="0.25">
      <c r="A4" s="44" t="s">
        <v>41</v>
      </c>
      <c r="B4" s="35" t="s">
        <v>28</v>
      </c>
      <c r="C4" s="36"/>
      <c r="D4" s="37"/>
      <c r="E4" s="191"/>
      <c r="F4" s="191"/>
    </row>
    <row r="5" spans="1:6" ht="13.5" customHeight="1" x14ac:dyDescent="0.85">
      <c r="A5" s="44"/>
      <c r="B5" s="35"/>
      <c r="C5" s="36"/>
      <c r="D5" s="37"/>
      <c r="E5" s="45"/>
      <c r="F5" s="45"/>
    </row>
    <row r="6" spans="1:6" s="89" customFormat="1" ht="15" customHeight="1" x14ac:dyDescent="0.2">
      <c r="A6" s="116"/>
      <c r="B6" s="192" t="s">
        <v>69</v>
      </c>
      <c r="C6" s="193"/>
      <c r="D6" s="193"/>
      <c r="E6" s="193"/>
      <c r="F6" s="193"/>
    </row>
    <row r="7" spans="1:6" s="89" customFormat="1" ht="15" customHeight="1" x14ac:dyDescent="0.2">
      <c r="A7" s="116"/>
      <c r="B7" s="193"/>
      <c r="C7" s="193"/>
      <c r="D7" s="193"/>
      <c r="E7" s="193"/>
      <c r="F7" s="193"/>
    </row>
    <row r="8" spans="1:6" s="89" customFormat="1" ht="15" customHeight="1" x14ac:dyDescent="0.2">
      <c r="A8" s="116"/>
      <c r="B8" s="193"/>
      <c r="C8" s="193"/>
      <c r="D8" s="193"/>
      <c r="E8" s="193"/>
      <c r="F8" s="193"/>
    </row>
    <row r="9" spans="1:6" s="89" customFormat="1" ht="15" customHeight="1" x14ac:dyDescent="0.2">
      <c r="A9" s="116"/>
      <c r="B9" s="193"/>
      <c r="C9" s="193"/>
      <c r="D9" s="193"/>
      <c r="E9" s="193"/>
      <c r="F9" s="193"/>
    </row>
    <row r="10" spans="1:6" s="89" customFormat="1" ht="48" customHeight="1" x14ac:dyDescent="0.2">
      <c r="A10" s="116"/>
      <c r="B10" s="193"/>
      <c r="C10" s="193"/>
      <c r="D10" s="193"/>
      <c r="E10" s="193"/>
      <c r="F10" s="193"/>
    </row>
    <row r="11" spans="1:6" s="89" customFormat="1" ht="15" customHeight="1" x14ac:dyDescent="0.2">
      <c r="A11" s="116"/>
      <c r="B11" s="117"/>
      <c r="C11" s="118"/>
      <c r="D11" s="87"/>
      <c r="E11" s="39"/>
      <c r="F11" s="39"/>
    </row>
    <row r="12" spans="1:6" s="89" customFormat="1" ht="12" x14ac:dyDescent="0.2">
      <c r="A12" s="102" t="s">
        <v>2</v>
      </c>
      <c r="B12" s="103" t="s">
        <v>3</v>
      </c>
      <c r="C12" s="104" t="s">
        <v>4</v>
      </c>
      <c r="D12" s="105" t="s">
        <v>5</v>
      </c>
      <c r="E12" s="106" t="s">
        <v>6</v>
      </c>
      <c r="F12" s="106" t="s">
        <v>7</v>
      </c>
    </row>
    <row r="13" spans="1:6" s="89" customFormat="1" ht="12.75" thickBot="1" x14ac:dyDescent="0.25">
      <c r="A13" s="107"/>
      <c r="B13" s="108"/>
      <c r="C13" s="109"/>
      <c r="D13" s="110"/>
      <c r="E13" s="111"/>
      <c r="F13" s="111"/>
    </row>
    <row r="14" spans="1:6" s="89" customFormat="1" ht="12.75" thickBot="1" x14ac:dyDescent="0.25">
      <c r="A14" s="119" t="str">
        <f>A4</f>
        <v>II.</v>
      </c>
      <c r="B14" s="120" t="str">
        <f>B4</f>
        <v>ODSTRANITVENA DELA</v>
      </c>
      <c r="C14" s="121"/>
      <c r="D14" s="122"/>
      <c r="E14" s="123"/>
      <c r="F14" s="123"/>
    </row>
    <row r="15" spans="1:6" s="89" customFormat="1" ht="12" x14ac:dyDescent="0.2">
      <c r="A15" s="127"/>
      <c r="B15" s="99"/>
      <c r="C15" s="100"/>
      <c r="D15" s="133"/>
      <c r="E15" s="134"/>
      <c r="F15" s="134"/>
    </row>
    <row r="16" spans="1:6" s="89" customFormat="1" ht="36" x14ac:dyDescent="0.2">
      <c r="A16" s="85" t="s">
        <v>18</v>
      </c>
      <c r="B16" s="86" t="s">
        <v>46</v>
      </c>
      <c r="C16" s="155"/>
      <c r="D16" s="159"/>
      <c r="E16" s="155"/>
      <c r="F16" s="155"/>
    </row>
    <row r="17" spans="1:6" s="89" customFormat="1" ht="12" x14ac:dyDescent="0.2">
      <c r="A17" s="136" t="s">
        <v>42</v>
      </c>
      <c r="B17" s="88" t="s">
        <v>80</v>
      </c>
      <c r="C17" s="156" t="s">
        <v>24</v>
      </c>
      <c r="D17" s="154">
        <v>4</v>
      </c>
      <c r="E17" s="58"/>
      <c r="F17" s="152">
        <f>D17*E17</f>
        <v>0</v>
      </c>
    </row>
    <row r="18" spans="1:6" s="89" customFormat="1" ht="12" x14ac:dyDescent="0.2">
      <c r="A18" s="114" t="s">
        <v>43</v>
      </c>
      <c r="B18" s="88" t="s">
        <v>98</v>
      </c>
      <c r="C18" s="156" t="s">
        <v>24</v>
      </c>
      <c r="D18" s="154">
        <v>8</v>
      </c>
      <c r="E18" s="58"/>
      <c r="F18" s="152">
        <f>D18*E18</f>
        <v>0</v>
      </c>
    </row>
    <row r="19" spans="1:6" s="89" customFormat="1" ht="12" x14ac:dyDescent="0.2">
      <c r="A19" s="85" t="s">
        <v>97</v>
      </c>
      <c r="B19" s="88" t="s">
        <v>99</v>
      </c>
      <c r="C19" s="156" t="s">
        <v>24</v>
      </c>
      <c r="D19" s="154">
        <v>4</v>
      </c>
      <c r="E19" s="58"/>
      <c r="F19" s="152">
        <f>D19*E19</f>
        <v>0</v>
      </c>
    </row>
    <row r="20" spans="1:6" s="89" customFormat="1" ht="12" x14ac:dyDescent="0.2">
      <c r="A20" s="85"/>
      <c r="B20" s="139"/>
      <c r="C20" s="156"/>
      <c r="D20" s="154"/>
      <c r="E20" s="58"/>
      <c r="F20" s="152"/>
    </row>
    <row r="21" spans="1:6" s="89" customFormat="1" ht="48" x14ac:dyDescent="0.2">
      <c r="A21" s="85" t="s">
        <v>17</v>
      </c>
      <c r="B21" s="86" t="s">
        <v>68</v>
      </c>
      <c r="C21" s="156"/>
      <c r="D21" s="154"/>
      <c r="E21" s="58"/>
      <c r="F21" s="152"/>
    </row>
    <row r="22" spans="1:6" s="89" customFormat="1" ht="12" x14ac:dyDescent="0.2">
      <c r="A22" s="141" t="s">
        <v>44</v>
      </c>
      <c r="B22" s="143" t="s">
        <v>78</v>
      </c>
      <c r="C22" s="151" t="s">
        <v>10</v>
      </c>
      <c r="D22" s="153">
        <v>9</v>
      </c>
      <c r="E22" s="58"/>
      <c r="F22" s="152">
        <f>D22*E22</f>
        <v>0</v>
      </c>
    </row>
    <row r="23" spans="1:6" s="89" customFormat="1" ht="12" x14ac:dyDescent="0.2">
      <c r="A23" s="141" t="s">
        <v>45</v>
      </c>
      <c r="B23" s="143" t="s">
        <v>77</v>
      </c>
      <c r="C23" s="151" t="s">
        <v>10</v>
      </c>
      <c r="D23" s="153">
        <v>7.5</v>
      </c>
      <c r="E23" s="58"/>
      <c r="F23" s="152">
        <f>D23*E23</f>
        <v>0</v>
      </c>
    </row>
    <row r="24" spans="1:6" s="89" customFormat="1" ht="12" x14ac:dyDescent="0.2">
      <c r="A24" s="141" t="s">
        <v>100</v>
      </c>
      <c r="B24" s="143" t="s">
        <v>103</v>
      </c>
      <c r="C24" s="151" t="s">
        <v>10</v>
      </c>
      <c r="D24" s="153">
        <v>4.5</v>
      </c>
      <c r="E24" s="58"/>
      <c r="F24" s="152">
        <f t="shared" ref="F24" si="0">D24*E24</f>
        <v>0</v>
      </c>
    </row>
    <row r="25" spans="1:6" s="89" customFormat="1" ht="12" x14ac:dyDescent="0.2">
      <c r="A25" s="85"/>
      <c r="B25" s="88"/>
      <c r="C25" s="156"/>
      <c r="D25" s="154"/>
      <c r="E25" s="58"/>
      <c r="F25" s="152"/>
    </row>
    <row r="26" spans="1:6" s="89" customFormat="1" ht="48" x14ac:dyDescent="0.2">
      <c r="A26" s="85" t="s">
        <v>71</v>
      </c>
      <c r="B26" s="86" t="s">
        <v>79</v>
      </c>
      <c r="C26" s="156"/>
      <c r="D26" s="154"/>
      <c r="E26" s="58"/>
      <c r="F26" s="152"/>
    </row>
    <row r="27" spans="1:6" s="89" customFormat="1" ht="12" x14ac:dyDescent="0.2">
      <c r="A27" s="85" t="s">
        <v>47</v>
      </c>
      <c r="B27" s="86" t="s">
        <v>102</v>
      </c>
      <c r="C27" s="156" t="s">
        <v>24</v>
      </c>
      <c r="D27" s="154">
        <v>3</v>
      </c>
      <c r="E27" s="58"/>
      <c r="F27" s="152">
        <f>D27*E27</f>
        <v>0</v>
      </c>
    </row>
    <row r="28" spans="1:6" s="89" customFormat="1" ht="12" x14ac:dyDescent="0.2">
      <c r="A28" s="85" t="s">
        <v>49</v>
      </c>
      <c r="B28" s="86" t="s">
        <v>101</v>
      </c>
      <c r="C28" s="156" t="s">
        <v>24</v>
      </c>
      <c r="D28" s="154">
        <v>1</v>
      </c>
      <c r="E28" s="58"/>
      <c r="F28" s="152">
        <f>D28*E28</f>
        <v>0</v>
      </c>
    </row>
    <row r="29" spans="1:6" s="89" customFormat="1" ht="12" x14ac:dyDescent="0.2">
      <c r="A29" s="85"/>
      <c r="B29" s="86"/>
      <c r="C29" s="156"/>
      <c r="D29" s="154"/>
      <c r="E29" s="58"/>
      <c r="F29" s="152"/>
    </row>
    <row r="30" spans="1:6" s="89" customFormat="1" ht="60" x14ac:dyDescent="0.2">
      <c r="A30" s="85" t="s">
        <v>16</v>
      </c>
      <c r="B30" s="142" t="s">
        <v>140</v>
      </c>
      <c r="C30" s="151"/>
      <c r="D30" s="151"/>
      <c r="E30" s="58"/>
      <c r="F30" s="151"/>
    </row>
    <row r="31" spans="1:6" s="89" customFormat="1" ht="12" x14ac:dyDescent="0.2">
      <c r="A31" s="85" t="s">
        <v>72</v>
      </c>
      <c r="B31" s="86" t="s">
        <v>48</v>
      </c>
      <c r="C31" s="156" t="s">
        <v>0</v>
      </c>
      <c r="D31" s="154">
        <v>20</v>
      </c>
      <c r="E31" s="58"/>
      <c r="F31" s="152">
        <f>D31*E31</f>
        <v>0</v>
      </c>
    </row>
    <row r="32" spans="1:6" s="89" customFormat="1" ht="12" x14ac:dyDescent="0.2">
      <c r="A32" s="85" t="s">
        <v>73</v>
      </c>
      <c r="B32" s="86" t="s">
        <v>104</v>
      </c>
      <c r="C32" s="156" t="s">
        <v>0</v>
      </c>
      <c r="D32" s="154">
        <v>40</v>
      </c>
      <c r="E32" s="58"/>
      <c r="F32" s="152">
        <f>D32*E32</f>
        <v>0</v>
      </c>
    </row>
    <row r="33" spans="1:6" s="89" customFormat="1" ht="12" x14ac:dyDescent="0.2">
      <c r="A33" s="85"/>
      <c r="B33" s="86"/>
      <c r="C33" s="156"/>
      <c r="D33" s="154"/>
      <c r="E33" s="58"/>
      <c r="F33" s="152"/>
    </row>
    <row r="34" spans="1:6" s="89" customFormat="1" ht="48" x14ac:dyDescent="0.2">
      <c r="A34" s="85" t="s">
        <v>25</v>
      </c>
      <c r="B34" s="142" t="s">
        <v>81</v>
      </c>
      <c r="C34" s="156" t="s">
        <v>0</v>
      </c>
      <c r="D34" s="154">
        <v>240</v>
      </c>
      <c r="E34" s="58"/>
      <c r="F34" s="152">
        <f>D34*E34</f>
        <v>0</v>
      </c>
    </row>
    <row r="35" spans="1:6" s="89" customFormat="1" ht="12" x14ac:dyDescent="0.2">
      <c r="A35" s="126"/>
      <c r="B35" s="86"/>
      <c r="C35" s="156"/>
      <c r="D35" s="154"/>
      <c r="E35" s="58"/>
      <c r="F35" s="152"/>
    </row>
    <row r="36" spans="1:6" s="89" customFormat="1" ht="24" x14ac:dyDescent="0.2">
      <c r="A36" s="85" t="s">
        <v>50</v>
      </c>
      <c r="B36" s="142" t="s">
        <v>94</v>
      </c>
      <c r="C36" s="156" t="s">
        <v>12</v>
      </c>
      <c r="D36" s="154">
        <v>1</v>
      </c>
      <c r="E36" s="58"/>
      <c r="F36" s="152">
        <f>D36*E36</f>
        <v>0</v>
      </c>
    </row>
    <row r="37" spans="1:6" s="89" customFormat="1" ht="12" x14ac:dyDescent="0.2">
      <c r="A37" s="126"/>
      <c r="B37" s="86"/>
      <c r="C37" s="156"/>
      <c r="D37" s="154"/>
      <c r="E37" s="58"/>
      <c r="F37" s="152"/>
    </row>
    <row r="38" spans="1:6" s="89" customFormat="1" ht="36" x14ac:dyDescent="0.2">
      <c r="A38" s="85" t="s">
        <v>51</v>
      </c>
      <c r="B38" s="142" t="s">
        <v>88</v>
      </c>
      <c r="C38" s="156" t="s">
        <v>24</v>
      </c>
      <c r="D38" s="154">
        <v>9</v>
      </c>
      <c r="E38" s="58"/>
      <c r="F38" s="152">
        <f>D38*E38</f>
        <v>0</v>
      </c>
    </row>
    <row r="39" spans="1:6" s="89" customFormat="1" ht="12" x14ac:dyDescent="0.2">
      <c r="A39" s="85"/>
      <c r="B39" s="86"/>
      <c r="C39" s="156"/>
      <c r="D39" s="154"/>
      <c r="E39" s="58"/>
      <c r="F39" s="152"/>
    </row>
    <row r="40" spans="1:6" s="89" customFormat="1" ht="24" x14ac:dyDescent="0.2">
      <c r="A40" s="85" t="s">
        <v>74</v>
      </c>
      <c r="B40" s="142" t="s">
        <v>85</v>
      </c>
      <c r="C40" s="156" t="s">
        <v>0</v>
      </c>
      <c r="D40" s="154">
        <v>35</v>
      </c>
      <c r="E40" s="58"/>
      <c r="F40" s="152">
        <f>D40*E40</f>
        <v>0</v>
      </c>
    </row>
    <row r="41" spans="1:6" s="89" customFormat="1" ht="12" x14ac:dyDescent="0.2">
      <c r="A41" s="85"/>
      <c r="B41" s="142"/>
      <c r="C41" s="156"/>
      <c r="D41" s="154"/>
      <c r="E41" s="58"/>
      <c r="F41" s="152"/>
    </row>
    <row r="42" spans="1:6" s="89" customFormat="1" ht="24" x14ac:dyDescent="0.2">
      <c r="A42" s="85" t="s">
        <v>29</v>
      </c>
      <c r="B42" s="142" t="s">
        <v>86</v>
      </c>
      <c r="C42" s="156" t="s">
        <v>0</v>
      </c>
      <c r="D42" s="154">
        <v>2</v>
      </c>
      <c r="E42" s="58"/>
      <c r="F42" s="152">
        <f>D42*E42</f>
        <v>0</v>
      </c>
    </row>
    <row r="43" spans="1:6" s="89" customFormat="1" ht="12" x14ac:dyDescent="0.2">
      <c r="A43" s="85"/>
      <c r="B43" s="142"/>
      <c r="C43" s="156"/>
      <c r="D43" s="154"/>
      <c r="E43" s="58"/>
      <c r="F43" s="152"/>
    </row>
    <row r="44" spans="1:6" s="89" customFormat="1" ht="48" x14ac:dyDescent="0.2">
      <c r="A44" s="85" t="s">
        <v>83</v>
      </c>
      <c r="B44" s="142" t="s">
        <v>82</v>
      </c>
      <c r="C44" s="156" t="s">
        <v>0</v>
      </c>
      <c r="D44" s="154">
        <v>150</v>
      </c>
      <c r="E44" s="58"/>
      <c r="F44" s="152">
        <f>D44*E44</f>
        <v>0</v>
      </c>
    </row>
    <row r="45" spans="1:6" s="89" customFormat="1" ht="12" x14ac:dyDescent="0.2">
      <c r="A45" s="85"/>
      <c r="B45" s="142"/>
      <c r="C45" s="156"/>
      <c r="D45" s="154"/>
      <c r="E45" s="58"/>
      <c r="F45" s="152"/>
    </row>
    <row r="46" spans="1:6" s="89" customFormat="1" ht="48" x14ac:dyDescent="0.2">
      <c r="A46" s="85" t="s">
        <v>87</v>
      </c>
      <c r="B46" s="142" t="s">
        <v>84</v>
      </c>
      <c r="C46" s="156" t="s">
        <v>0</v>
      </c>
      <c r="D46" s="154">
        <v>12</v>
      </c>
      <c r="E46" s="58"/>
      <c r="F46" s="152">
        <f>D46*E46</f>
        <v>0</v>
      </c>
    </row>
    <row r="47" spans="1:6" s="89" customFormat="1" ht="12.75" thickBot="1" x14ac:dyDescent="0.25">
      <c r="A47" s="37"/>
      <c r="B47" s="57"/>
      <c r="C47" s="39"/>
      <c r="D47" s="157"/>
      <c r="E47" s="158"/>
      <c r="F47" s="152"/>
    </row>
    <row r="48" spans="1:6" s="89" customFormat="1" ht="12.75" thickBot="1" x14ac:dyDescent="0.25">
      <c r="A48" s="119"/>
      <c r="B48" s="120" t="str">
        <f>CONCATENATE(B14," ","SKUPAJ")</f>
        <v>ODSTRANITVENA DELA SKUPAJ</v>
      </c>
      <c r="C48" s="121"/>
      <c r="D48" s="122"/>
      <c r="E48" s="124"/>
      <c r="F48" s="125">
        <f>SUM(F17:F47)</f>
        <v>0</v>
      </c>
    </row>
    <row r="49" spans="1:6" s="89" customFormat="1" ht="12" x14ac:dyDescent="0.2">
      <c r="A49" s="37"/>
      <c r="B49" s="115"/>
      <c r="C49" s="39"/>
      <c r="D49" s="87"/>
      <c r="E49" s="39"/>
      <c r="F49" s="39"/>
    </row>
    <row r="50" spans="1:6" s="89" customFormat="1" ht="12" x14ac:dyDescent="0.2">
      <c r="A50" s="37"/>
      <c r="B50" s="115"/>
      <c r="C50" s="39"/>
      <c r="D50" s="87"/>
      <c r="E50" s="39"/>
      <c r="F50" s="39"/>
    </row>
  </sheetData>
  <mergeCells count="2">
    <mergeCell ref="B6:F10"/>
    <mergeCell ref="E2:F4"/>
  </mergeCells>
  <pageMargins left="0.7" right="0.7" top="0.91062500000000002" bottom="0.75" header="0.30354166666666665" footer="0.3"/>
  <pageSetup paperSize="9" scale="88" fitToHeight="0" orientation="portrait" r:id="rId1"/>
  <headerFooter>
    <oddFooter>&amp;C&amp;"Arial Narrow,Navadno"&amp;10&amp;P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pageSetUpPr fitToPage="1"/>
  </sheetPr>
  <dimension ref="A1:F116"/>
  <sheetViews>
    <sheetView showZeros="0" view="pageBreakPreview" topLeftCell="A100" zoomScale="115" zoomScaleNormal="100" zoomScaleSheetLayoutView="115" workbookViewId="0">
      <selection activeCell="E112" sqref="E112:E114"/>
    </sheetView>
  </sheetViews>
  <sheetFormatPr defaultColWidth="9.140625" defaultRowHeight="15" x14ac:dyDescent="0.25"/>
  <cols>
    <col min="1" max="1" width="4.85546875" style="40" customWidth="1"/>
    <col min="2" max="2" width="51.140625" style="41" customWidth="1"/>
    <col min="3" max="3" width="4.85546875" style="42" customWidth="1"/>
    <col min="4" max="4" width="9.42578125" style="43" bestFit="1" customWidth="1"/>
    <col min="5" max="5" width="10" style="42" customWidth="1"/>
    <col min="6" max="6" width="11.5703125" style="42" customWidth="1"/>
    <col min="7" max="16384" width="9.140625" style="2"/>
  </cols>
  <sheetData>
    <row r="1" spans="1:6" x14ac:dyDescent="0.25">
      <c r="A1" s="24"/>
      <c r="B1" s="25"/>
      <c r="C1" s="26"/>
      <c r="D1" s="27"/>
      <c r="E1" s="26"/>
      <c r="F1" s="26"/>
    </row>
    <row r="2" spans="1:6" ht="18.75" customHeight="1" x14ac:dyDescent="0.25">
      <c r="A2" s="54" t="s">
        <v>1</v>
      </c>
      <c r="B2" s="28" t="s">
        <v>21</v>
      </c>
      <c r="C2" s="29"/>
      <c r="D2" s="30"/>
      <c r="E2" s="191"/>
      <c r="F2" s="191"/>
    </row>
    <row r="3" spans="1:6" ht="18" x14ac:dyDescent="0.25">
      <c r="A3" s="31"/>
      <c r="B3" s="32"/>
      <c r="C3" s="33"/>
      <c r="D3" s="34"/>
      <c r="E3" s="191"/>
      <c r="F3" s="191"/>
    </row>
    <row r="4" spans="1:6" ht="15.75" x14ac:dyDescent="0.25">
      <c r="A4" s="44" t="s">
        <v>52</v>
      </c>
      <c r="B4" s="35" t="s">
        <v>65</v>
      </c>
      <c r="C4" s="36"/>
      <c r="D4" s="37"/>
      <c r="E4" s="191"/>
      <c r="F4" s="191"/>
    </row>
    <row r="5" spans="1:6" ht="13.5" customHeight="1" x14ac:dyDescent="0.85">
      <c r="A5" s="44"/>
      <c r="B5" s="35"/>
      <c r="C5" s="36"/>
      <c r="D5" s="37"/>
      <c r="E5" s="135"/>
      <c r="F5" s="135"/>
    </row>
    <row r="6" spans="1:6" s="89" customFormat="1" ht="15" customHeight="1" x14ac:dyDescent="0.2">
      <c r="A6" s="116"/>
      <c r="B6" s="117"/>
      <c r="C6" s="118"/>
      <c r="D6" s="87"/>
      <c r="E6" s="39"/>
      <c r="F6" s="39"/>
    </row>
    <row r="7" spans="1:6" s="89" customFormat="1" ht="12" x14ac:dyDescent="0.2">
      <c r="A7" s="102" t="s">
        <v>2</v>
      </c>
      <c r="B7" s="103" t="s">
        <v>3</v>
      </c>
      <c r="C7" s="104" t="s">
        <v>4</v>
      </c>
      <c r="D7" s="105" t="s">
        <v>5</v>
      </c>
      <c r="E7" s="106" t="s">
        <v>6</v>
      </c>
      <c r="F7" s="106" t="s">
        <v>7</v>
      </c>
    </row>
    <row r="8" spans="1:6" s="89" customFormat="1" ht="12.75" thickBot="1" x14ac:dyDescent="0.25">
      <c r="A8" s="107"/>
      <c r="B8" s="108"/>
      <c r="C8" s="109"/>
      <c r="D8" s="110"/>
      <c r="E8" s="111"/>
      <c r="F8" s="111"/>
    </row>
    <row r="9" spans="1:6" s="89" customFormat="1" ht="12.75" thickBot="1" x14ac:dyDescent="0.25">
      <c r="A9" s="132"/>
      <c r="B9" s="120" t="s">
        <v>53</v>
      </c>
      <c r="C9" s="121"/>
      <c r="D9" s="122"/>
      <c r="E9" s="123"/>
      <c r="F9" s="123"/>
    </row>
    <row r="10" spans="1:6" s="89" customFormat="1" ht="12" x14ac:dyDescent="0.2">
      <c r="A10" s="127"/>
      <c r="B10" s="99"/>
      <c r="C10" s="100"/>
      <c r="D10" s="112"/>
      <c r="E10" s="113"/>
      <c r="F10" s="113"/>
    </row>
    <row r="11" spans="1:6" s="89" customFormat="1" ht="24" x14ac:dyDescent="0.2">
      <c r="A11" s="85" t="s">
        <v>18</v>
      </c>
      <c r="B11" s="88" t="s">
        <v>55</v>
      </c>
      <c r="C11" s="156" t="s">
        <v>54</v>
      </c>
      <c r="D11" s="160">
        <v>41</v>
      </c>
      <c r="E11" s="58"/>
      <c r="F11" s="152">
        <f>D11*E11</f>
        <v>0</v>
      </c>
    </row>
    <row r="12" spans="1:6" s="89" customFormat="1" ht="12" x14ac:dyDescent="0.2">
      <c r="A12" s="85"/>
      <c r="B12" s="88"/>
      <c r="C12" s="156"/>
      <c r="D12" s="154"/>
      <c r="E12" s="58"/>
      <c r="F12" s="152"/>
    </row>
    <row r="13" spans="1:6" s="89" customFormat="1" ht="32.25" customHeight="1" x14ac:dyDescent="0.2">
      <c r="A13" s="85" t="s">
        <v>17</v>
      </c>
      <c r="B13" s="88" t="s">
        <v>56</v>
      </c>
      <c r="C13" s="156" t="s">
        <v>54</v>
      </c>
      <c r="D13" s="160">
        <v>20</v>
      </c>
      <c r="E13" s="58"/>
      <c r="F13" s="152">
        <f>D13*E13</f>
        <v>0</v>
      </c>
    </row>
    <row r="14" spans="1:6" s="89" customFormat="1" ht="12" x14ac:dyDescent="0.2">
      <c r="A14" s="85"/>
      <c r="B14" s="88"/>
      <c r="C14" s="156"/>
      <c r="D14" s="160"/>
      <c r="E14" s="58"/>
      <c r="F14" s="152"/>
    </row>
    <row r="15" spans="1:6" s="89" customFormat="1" ht="24" x14ac:dyDescent="0.2">
      <c r="A15" s="85" t="s">
        <v>15</v>
      </c>
      <c r="B15" s="88" t="s">
        <v>57</v>
      </c>
      <c r="C15" s="156" t="s">
        <v>0</v>
      </c>
      <c r="D15" s="160">
        <v>20</v>
      </c>
      <c r="E15" s="58"/>
      <c r="F15" s="152">
        <f>D15*E15</f>
        <v>0</v>
      </c>
    </row>
    <row r="16" spans="1:6" s="89" customFormat="1" ht="12" x14ac:dyDescent="0.2">
      <c r="A16" s="85"/>
      <c r="B16" s="88"/>
      <c r="C16" s="156"/>
      <c r="D16" s="160"/>
      <c r="E16" s="58"/>
      <c r="F16" s="152"/>
    </row>
    <row r="17" spans="1:6" s="89" customFormat="1" ht="48" x14ac:dyDescent="0.2">
      <c r="A17" s="85" t="s">
        <v>16</v>
      </c>
      <c r="B17" s="88" t="s">
        <v>58</v>
      </c>
      <c r="C17" s="156" t="s">
        <v>54</v>
      </c>
      <c r="D17" s="160">
        <v>20</v>
      </c>
      <c r="E17" s="58"/>
      <c r="F17" s="152">
        <f>D17*E17</f>
        <v>0</v>
      </c>
    </row>
    <row r="18" spans="1:6" s="89" customFormat="1" ht="12" x14ac:dyDescent="0.2">
      <c r="A18" s="85"/>
      <c r="B18" s="88"/>
      <c r="C18" s="156"/>
      <c r="D18" s="160"/>
      <c r="E18" s="58"/>
      <c r="F18" s="152"/>
    </row>
    <row r="19" spans="1:6" s="89" customFormat="1" ht="24" x14ac:dyDescent="0.2">
      <c r="A19" s="37" t="s">
        <v>25</v>
      </c>
      <c r="B19" s="57" t="s">
        <v>59</v>
      </c>
      <c r="C19" s="156" t="s">
        <v>54</v>
      </c>
      <c r="D19" s="160">
        <v>41</v>
      </c>
      <c r="E19" s="58"/>
      <c r="F19" s="152">
        <f>D19*E19</f>
        <v>0</v>
      </c>
    </row>
    <row r="20" spans="1:6" s="89" customFormat="1" ht="12.75" thickBot="1" x14ac:dyDescent="0.25">
      <c r="A20" s="37"/>
      <c r="B20" s="57"/>
      <c r="C20" s="156"/>
      <c r="D20" s="160"/>
      <c r="E20" s="58"/>
      <c r="F20" s="152"/>
    </row>
    <row r="21" spans="1:6" s="89" customFormat="1" ht="12.75" thickBot="1" x14ac:dyDescent="0.25">
      <c r="A21" s="119">
        <f>A16</f>
        <v>0</v>
      </c>
      <c r="B21" s="120" t="s">
        <v>61</v>
      </c>
      <c r="C21" s="161"/>
      <c r="D21" s="162"/>
      <c r="E21" s="124"/>
      <c r="F21" s="124"/>
    </row>
    <row r="22" spans="1:6" s="89" customFormat="1" ht="12" x14ac:dyDescent="0.2">
      <c r="A22" s="127"/>
      <c r="B22" s="99"/>
      <c r="C22" s="163"/>
      <c r="D22" s="164"/>
      <c r="E22" s="165"/>
      <c r="F22" s="165"/>
    </row>
    <row r="23" spans="1:6" s="89" customFormat="1" ht="36" x14ac:dyDescent="0.2">
      <c r="A23" s="85" t="s">
        <v>18</v>
      </c>
      <c r="B23" s="137" t="s">
        <v>63</v>
      </c>
      <c r="C23" s="166"/>
      <c r="D23" s="160"/>
      <c r="E23" s="58"/>
      <c r="F23" s="151"/>
    </row>
    <row r="24" spans="1:6" s="89" customFormat="1" ht="12" x14ac:dyDescent="0.2">
      <c r="A24" s="85"/>
      <c r="B24" s="88" t="s">
        <v>62</v>
      </c>
      <c r="C24" s="156" t="s">
        <v>10</v>
      </c>
      <c r="D24" s="160">
        <v>21</v>
      </c>
      <c r="E24" s="58"/>
      <c r="F24" s="152">
        <f>D24*E24</f>
        <v>0</v>
      </c>
    </row>
    <row r="25" spans="1:6" s="89" customFormat="1" ht="12" x14ac:dyDescent="0.2">
      <c r="A25" s="85"/>
      <c r="B25" s="138"/>
      <c r="C25" s="167"/>
      <c r="D25" s="154"/>
      <c r="E25" s="58"/>
      <c r="F25" s="152"/>
    </row>
    <row r="26" spans="1:6" ht="36" x14ac:dyDescent="0.25">
      <c r="A26" s="85" t="s">
        <v>17</v>
      </c>
      <c r="B26" s="137" t="s">
        <v>127</v>
      </c>
      <c r="C26" s="156" t="s">
        <v>24</v>
      </c>
      <c r="D26" s="160">
        <v>2</v>
      </c>
      <c r="E26" s="58"/>
      <c r="F26" s="152">
        <f>D26*E26</f>
        <v>0</v>
      </c>
    </row>
    <row r="27" spans="1:6" x14ac:dyDescent="0.25">
      <c r="A27" s="85"/>
      <c r="B27" s="88"/>
      <c r="C27" s="156"/>
      <c r="D27" s="160"/>
      <c r="E27" s="58"/>
      <c r="F27" s="152"/>
    </row>
    <row r="28" spans="1:6" ht="24" x14ac:dyDescent="0.25">
      <c r="A28" s="85" t="s">
        <v>15</v>
      </c>
      <c r="B28" s="88" t="s">
        <v>57</v>
      </c>
      <c r="C28" s="156" t="s">
        <v>0</v>
      </c>
      <c r="D28" s="160">
        <v>20</v>
      </c>
      <c r="E28" s="58"/>
      <c r="F28" s="152">
        <f>D28*E28</f>
        <v>0</v>
      </c>
    </row>
    <row r="29" spans="1:6" x14ac:dyDescent="0.25">
      <c r="A29" s="85"/>
      <c r="B29" s="88"/>
      <c r="C29" s="156"/>
      <c r="D29" s="160"/>
      <c r="E29" s="58"/>
      <c r="F29" s="152"/>
    </row>
    <row r="30" spans="1:6" ht="36" x14ac:dyDescent="0.25">
      <c r="A30" s="85" t="s">
        <v>16</v>
      </c>
      <c r="B30" s="137" t="s">
        <v>115</v>
      </c>
      <c r="C30" s="156" t="s">
        <v>24</v>
      </c>
      <c r="D30" s="160">
        <v>1</v>
      </c>
      <c r="E30" s="58"/>
      <c r="F30" s="152">
        <f>D30*E30</f>
        <v>0</v>
      </c>
    </row>
    <row r="31" spans="1:6" ht="15.75" thickBot="1" x14ac:dyDescent="0.3">
      <c r="A31" s="85"/>
      <c r="B31" s="88"/>
      <c r="C31" s="156"/>
      <c r="D31" s="160"/>
      <c r="E31" s="58"/>
      <c r="F31" s="152"/>
    </row>
    <row r="32" spans="1:6" ht="15.75" thickBot="1" x14ac:dyDescent="0.3">
      <c r="A32" s="119"/>
      <c r="B32" s="120" t="s">
        <v>60</v>
      </c>
      <c r="C32" s="161"/>
      <c r="D32" s="162"/>
      <c r="E32" s="124"/>
      <c r="F32" s="124"/>
    </row>
    <row r="33" spans="1:6" x14ac:dyDescent="0.25">
      <c r="A33" s="127"/>
      <c r="B33" s="99"/>
      <c r="C33" s="163"/>
      <c r="D33" s="164"/>
      <c r="E33" s="165"/>
      <c r="F33" s="165"/>
    </row>
    <row r="34" spans="1:6" x14ac:dyDescent="0.25">
      <c r="A34" s="85" t="s">
        <v>18</v>
      </c>
      <c r="B34" s="137" t="s">
        <v>105</v>
      </c>
      <c r="C34" s="156" t="s">
        <v>0</v>
      </c>
      <c r="D34" s="160">
        <v>82</v>
      </c>
      <c r="E34" s="58"/>
      <c r="F34" s="152">
        <f>D34*E34</f>
        <v>0</v>
      </c>
    </row>
    <row r="35" spans="1:6" x14ac:dyDescent="0.25">
      <c r="A35" s="85" t="s">
        <v>107</v>
      </c>
      <c r="B35" s="88" t="s">
        <v>106</v>
      </c>
      <c r="C35" s="156"/>
      <c r="D35" s="154"/>
      <c r="E35" s="58"/>
      <c r="F35" s="152"/>
    </row>
    <row r="36" spans="1:6" x14ac:dyDescent="0.25">
      <c r="A36" s="85" t="s">
        <v>107</v>
      </c>
      <c r="B36" s="88" t="s">
        <v>114</v>
      </c>
      <c r="C36" s="156"/>
      <c r="D36" s="154"/>
      <c r="E36" s="58"/>
      <c r="F36" s="152"/>
    </row>
    <row r="37" spans="1:6" ht="36" x14ac:dyDescent="0.25">
      <c r="A37" s="85" t="s">
        <v>107</v>
      </c>
      <c r="B37" s="88" t="s">
        <v>116</v>
      </c>
      <c r="C37" s="156"/>
      <c r="D37" s="154"/>
      <c r="E37" s="58"/>
      <c r="F37" s="152"/>
    </row>
    <row r="38" spans="1:6" ht="48" x14ac:dyDescent="0.25">
      <c r="A38" s="85" t="s">
        <v>107</v>
      </c>
      <c r="B38" s="88" t="s">
        <v>108</v>
      </c>
      <c r="C38" s="156"/>
      <c r="D38" s="154"/>
      <c r="E38" s="58"/>
      <c r="F38" s="152"/>
    </row>
    <row r="39" spans="1:6" ht="36" x14ac:dyDescent="0.25">
      <c r="A39" s="85" t="s">
        <v>107</v>
      </c>
      <c r="B39" s="88" t="s">
        <v>109</v>
      </c>
      <c r="C39" s="156"/>
      <c r="D39" s="154"/>
      <c r="E39" s="58"/>
      <c r="F39" s="152"/>
    </row>
    <row r="40" spans="1:6" x14ac:dyDescent="0.25">
      <c r="A40" s="85"/>
      <c r="B40" s="88"/>
      <c r="C40" s="156"/>
      <c r="D40" s="154"/>
      <c r="E40" s="58"/>
      <c r="F40" s="152"/>
    </row>
    <row r="41" spans="1:6" ht="48" x14ac:dyDescent="0.25">
      <c r="A41" s="85" t="s">
        <v>17</v>
      </c>
      <c r="B41" s="88" t="s">
        <v>110</v>
      </c>
      <c r="C41" s="156" t="s">
        <v>12</v>
      </c>
      <c r="D41" s="160">
        <v>1</v>
      </c>
      <c r="E41" s="152"/>
      <c r="F41" s="152">
        <f>D41*E41</f>
        <v>0</v>
      </c>
    </row>
    <row r="42" spans="1:6" x14ac:dyDescent="0.25">
      <c r="A42" s="85"/>
      <c r="B42" s="88"/>
      <c r="C42" s="156"/>
      <c r="D42" s="160"/>
      <c r="E42" s="152"/>
      <c r="F42" s="152"/>
    </row>
    <row r="43" spans="1:6" ht="48" x14ac:dyDescent="0.25">
      <c r="A43" s="85" t="s">
        <v>15</v>
      </c>
      <c r="B43" s="108" t="s">
        <v>70</v>
      </c>
      <c r="C43" s="156" t="s">
        <v>0</v>
      </c>
      <c r="D43" s="160">
        <v>240</v>
      </c>
      <c r="E43" s="152"/>
      <c r="F43" s="152">
        <f>D43*E43</f>
        <v>0</v>
      </c>
    </row>
    <row r="44" spans="1:6" x14ac:dyDescent="0.25">
      <c r="A44" s="85"/>
      <c r="B44" s="88"/>
      <c r="C44" s="156"/>
      <c r="D44" s="160"/>
      <c r="E44" s="152"/>
      <c r="F44" s="152"/>
    </row>
    <row r="45" spans="1:6" ht="60" x14ac:dyDescent="0.25">
      <c r="A45" s="85" t="s">
        <v>16</v>
      </c>
      <c r="B45" s="88" t="s">
        <v>113</v>
      </c>
      <c r="C45" s="156" t="s">
        <v>0</v>
      </c>
      <c r="D45" s="160">
        <v>240</v>
      </c>
      <c r="E45" s="152"/>
      <c r="F45" s="152">
        <f>D45*E45</f>
        <v>0</v>
      </c>
    </row>
    <row r="46" spans="1:6" ht="84" x14ac:dyDescent="0.25">
      <c r="A46" s="85" t="s">
        <v>107</v>
      </c>
      <c r="B46" s="88" t="s">
        <v>111</v>
      </c>
      <c r="C46" s="156"/>
      <c r="D46" s="160"/>
      <c r="E46" s="152"/>
      <c r="F46" s="152"/>
    </row>
    <row r="47" spans="1:6" ht="60" x14ac:dyDescent="0.25">
      <c r="A47" s="85" t="s">
        <v>107</v>
      </c>
      <c r="B47" s="88" t="s">
        <v>112</v>
      </c>
      <c r="C47" s="156"/>
      <c r="D47" s="160"/>
      <c r="E47" s="152"/>
      <c r="F47" s="152"/>
    </row>
    <row r="48" spans="1:6" ht="84" x14ac:dyDescent="0.25">
      <c r="A48" s="85" t="s">
        <v>107</v>
      </c>
      <c r="B48" s="144" t="s">
        <v>135</v>
      </c>
      <c r="C48" s="156"/>
      <c r="D48" s="160"/>
      <c r="E48" s="152"/>
      <c r="F48" s="152"/>
    </row>
    <row r="49" spans="1:6" x14ac:dyDescent="0.25">
      <c r="A49" s="85"/>
      <c r="B49" s="108"/>
      <c r="C49" s="156"/>
      <c r="D49" s="160"/>
      <c r="E49" s="152"/>
      <c r="F49" s="152"/>
    </row>
    <row r="50" spans="1:6" ht="48" x14ac:dyDescent="0.25">
      <c r="A50" s="85" t="s">
        <v>25</v>
      </c>
      <c r="B50" s="108" t="s">
        <v>129</v>
      </c>
      <c r="C50" s="156" t="s">
        <v>0</v>
      </c>
      <c r="D50" s="160">
        <v>240</v>
      </c>
      <c r="E50" s="152"/>
      <c r="F50" s="152">
        <f>D50*E50</f>
        <v>0</v>
      </c>
    </row>
    <row r="51" spans="1:6" x14ac:dyDescent="0.25">
      <c r="A51" s="85"/>
      <c r="B51" s="108"/>
      <c r="C51" s="156"/>
      <c r="D51" s="160"/>
      <c r="E51" s="152"/>
      <c r="F51" s="152"/>
    </row>
    <row r="52" spans="1:6" ht="23.25" customHeight="1" x14ac:dyDescent="0.25">
      <c r="A52" s="85" t="s">
        <v>13</v>
      </c>
      <c r="B52" s="137" t="s">
        <v>64</v>
      </c>
      <c r="C52" s="156" t="s">
        <v>12</v>
      </c>
      <c r="D52" s="160">
        <v>1</v>
      </c>
      <c r="E52" s="152"/>
      <c r="F52" s="152">
        <f>D52*E52</f>
        <v>0</v>
      </c>
    </row>
    <row r="53" spans="1:6" ht="15.75" thickBot="1" x14ac:dyDescent="0.3">
      <c r="A53" s="85"/>
      <c r="B53" s="108"/>
      <c r="C53" s="156"/>
      <c r="D53" s="160"/>
      <c r="E53" s="168"/>
      <c r="F53" s="168"/>
    </row>
    <row r="54" spans="1:6" ht="15.75" thickBot="1" x14ac:dyDescent="0.3">
      <c r="A54" s="119"/>
      <c r="B54" s="120" t="s">
        <v>93</v>
      </c>
      <c r="C54" s="161"/>
      <c r="D54" s="162"/>
      <c r="E54" s="124"/>
      <c r="F54" s="124"/>
    </row>
    <row r="55" spans="1:6" x14ac:dyDescent="0.25">
      <c r="A55" s="127"/>
      <c r="B55" s="99"/>
      <c r="C55" s="163"/>
      <c r="D55" s="164"/>
      <c r="E55" s="152"/>
      <c r="F55" s="165"/>
    </row>
    <row r="56" spans="1:6" ht="24" x14ac:dyDescent="0.25">
      <c r="A56" s="85" t="s">
        <v>18</v>
      </c>
      <c r="B56" s="144" t="s">
        <v>134</v>
      </c>
      <c r="C56" s="156" t="s">
        <v>0</v>
      </c>
      <c r="D56" s="160">
        <v>150</v>
      </c>
      <c r="E56" s="152"/>
      <c r="F56" s="152">
        <f>D56*E56</f>
        <v>0</v>
      </c>
    </row>
    <row r="57" spans="1:6" x14ac:dyDescent="0.25">
      <c r="A57" s="85"/>
      <c r="B57" s="137"/>
      <c r="C57" s="156"/>
      <c r="D57" s="160"/>
      <c r="E57" s="152"/>
      <c r="F57" s="152"/>
    </row>
    <row r="58" spans="1:6" ht="24" x14ac:dyDescent="0.25">
      <c r="A58" s="85" t="s">
        <v>17</v>
      </c>
      <c r="B58" s="88" t="s">
        <v>133</v>
      </c>
      <c r="C58" s="156" t="s">
        <v>0</v>
      </c>
      <c r="D58" s="160">
        <v>105</v>
      </c>
      <c r="E58" s="152"/>
      <c r="F58" s="152">
        <f>D58*E58</f>
        <v>0</v>
      </c>
    </row>
    <row r="59" spans="1:6" x14ac:dyDescent="0.25">
      <c r="A59" s="85"/>
      <c r="B59" s="137"/>
      <c r="C59" s="156"/>
      <c r="D59" s="160"/>
      <c r="E59" s="152"/>
      <c r="F59" s="152"/>
    </row>
    <row r="60" spans="1:6" ht="24" x14ac:dyDescent="0.25">
      <c r="A60" s="85" t="s">
        <v>15</v>
      </c>
      <c r="B60" s="88" t="s">
        <v>132</v>
      </c>
      <c r="C60" s="156" t="s">
        <v>0</v>
      </c>
      <c r="D60" s="160">
        <v>12</v>
      </c>
      <c r="E60" s="152"/>
      <c r="F60" s="152">
        <f>D60*E60</f>
        <v>0</v>
      </c>
    </row>
    <row r="61" spans="1:6" x14ac:dyDescent="0.25">
      <c r="A61" s="85"/>
      <c r="B61" s="137"/>
      <c r="C61" s="156"/>
      <c r="D61" s="160"/>
      <c r="E61" s="152"/>
      <c r="F61" s="152"/>
    </row>
    <row r="62" spans="1:6" ht="24" x14ac:dyDescent="0.25">
      <c r="A62" s="85" t="s">
        <v>16</v>
      </c>
      <c r="B62" s="88" t="s">
        <v>131</v>
      </c>
      <c r="C62" s="156" t="s">
        <v>10</v>
      </c>
      <c r="D62" s="160">
        <v>15</v>
      </c>
      <c r="E62" s="152"/>
      <c r="F62" s="152">
        <f>D62*E62</f>
        <v>0</v>
      </c>
    </row>
    <row r="63" spans="1:6" x14ac:dyDescent="0.25">
      <c r="A63" s="85"/>
      <c r="B63" s="137"/>
      <c r="C63" s="156"/>
      <c r="D63" s="160"/>
      <c r="E63" s="152"/>
      <c r="F63" s="152"/>
    </row>
    <row r="64" spans="1:6" ht="36" x14ac:dyDescent="0.25">
      <c r="A64" s="85" t="s">
        <v>25</v>
      </c>
      <c r="B64" s="88" t="s">
        <v>130</v>
      </c>
      <c r="C64" s="156" t="s">
        <v>12</v>
      </c>
      <c r="D64" s="160">
        <v>1</v>
      </c>
      <c r="E64" s="152"/>
      <c r="F64" s="152">
        <f>D64*E64</f>
        <v>0</v>
      </c>
    </row>
    <row r="65" spans="1:6" ht="15.75" thickBot="1" x14ac:dyDescent="0.3">
      <c r="A65" s="85"/>
      <c r="B65" s="88"/>
      <c r="C65" s="156"/>
      <c r="D65" s="154"/>
      <c r="E65" s="152"/>
      <c r="F65" s="152"/>
    </row>
    <row r="66" spans="1:6" ht="15.75" thickBot="1" x14ac:dyDescent="0.3">
      <c r="A66" s="119">
        <f>A65</f>
        <v>0</v>
      </c>
      <c r="B66" s="120" t="s">
        <v>66</v>
      </c>
      <c r="C66" s="161"/>
      <c r="D66" s="162"/>
      <c r="E66" s="124"/>
      <c r="F66" s="124"/>
    </row>
    <row r="67" spans="1:6" x14ac:dyDescent="0.25">
      <c r="C67" s="168"/>
      <c r="D67" s="170"/>
      <c r="E67" s="168"/>
      <c r="F67" s="168"/>
    </row>
    <row r="68" spans="1:6" ht="96" x14ac:dyDescent="0.25">
      <c r="A68" s="37" t="s">
        <v>18</v>
      </c>
      <c r="B68" s="144" t="s">
        <v>136</v>
      </c>
      <c r="C68" s="156" t="s">
        <v>0</v>
      </c>
      <c r="D68" s="160">
        <v>30</v>
      </c>
      <c r="E68" s="152"/>
      <c r="F68" s="152">
        <f>D68*E68</f>
        <v>0</v>
      </c>
    </row>
    <row r="69" spans="1:6" ht="15.75" thickBot="1" x14ac:dyDescent="0.3">
      <c r="A69" s="37"/>
      <c r="B69" s="37"/>
      <c r="C69" s="155"/>
      <c r="D69" s="155"/>
      <c r="E69" s="168"/>
      <c r="F69" s="168"/>
    </row>
    <row r="70" spans="1:6" ht="15.75" thickBot="1" x14ac:dyDescent="0.3">
      <c r="A70" s="119">
        <f>A69</f>
        <v>0</v>
      </c>
      <c r="B70" s="120" t="s">
        <v>67</v>
      </c>
      <c r="C70" s="161"/>
      <c r="D70" s="162"/>
      <c r="E70" s="124"/>
      <c r="F70" s="124"/>
    </row>
    <row r="71" spans="1:6" x14ac:dyDescent="0.25">
      <c r="A71" s="2"/>
      <c r="B71" s="2"/>
      <c r="C71" s="169"/>
      <c r="D71" s="169"/>
      <c r="E71" s="169"/>
      <c r="F71" s="169"/>
    </row>
    <row r="72" spans="1:6" ht="216" x14ac:dyDescent="0.25">
      <c r="A72" s="37" t="s">
        <v>18</v>
      </c>
      <c r="B72" s="108" t="s">
        <v>89</v>
      </c>
      <c r="C72" s="156" t="s">
        <v>24</v>
      </c>
      <c r="D72" s="160">
        <v>4</v>
      </c>
      <c r="E72" s="152"/>
      <c r="F72" s="152">
        <f>D72*E72</f>
        <v>0</v>
      </c>
    </row>
    <row r="73" spans="1:6" x14ac:dyDescent="0.25">
      <c r="A73" s="37"/>
      <c r="B73" s="108"/>
      <c r="C73" s="156"/>
      <c r="D73" s="160"/>
      <c r="E73" s="169"/>
      <c r="F73" s="169"/>
    </row>
    <row r="74" spans="1:6" ht="216" x14ac:dyDescent="0.25">
      <c r="A74" s="37" t="s">
        <v>17</v>
      </c>
      <c r="B74" s="108" t="s">
        <v>95</v>
      </c>
      <c r="C74" s="156" t="s">
        <v>24</v>
      </c>
      <c r="D74" s="160">
        <v>8</v>
      </c>
      <c r="E74" s="152"/>
      <c r="F74" s="152">
        <f>D74*E74</f>
        <v>0</v>
      </c>
    </row>
    <row r="75" spans="1:6" x14ac:dyDescent="0.25">
      <c r="A75" s="37"/>
      <c r="B75" s="108"/>
      <c r="C75" s="156"/>
      <c r="D75" s="160"/>
      <c r="E75" s="169"/>
      <c r="F75" s="152"/>
    </row>
    <row r="76" spans="1:6" ht="208.5" customHeight="1" x14ac:dyDescent="0.25">
      <c r="A76" s="37" t="s">
        <v>15</v>
      </c>
      <c r="B76" s="108" t="s">
        <v>96</v>
      </c>
      <c r="C76" s="156" t="s">
        <v>24</v>
      </c>
      <c r="D76" s="160">
        <v>4</v>
      </c>
      <c r="E76" s="152"/>
      <c r="F76" s="152">
        <f>D76*E76</f>
        <v>0</v>
      </c>
    </row>
    <row r="77" spans="1:6" x14ac:dyDescent="0.25">
      <c r="A77" s="37"/>
      <c r="B77" s="108"/>
      <c r="C77" s="156"/>
      <c r="D77" s="160"/>
      <c r="E77" s="152"/>
      <c r="F77" s="168"/>
    </row>
    <row r="78" spans="1:6" ht="144" x14ac:dyDescent="0.25">
      <c r="A78" s="37" t="s">
        <v>15</v>
      </c>
      <c r="B78" s="108" t="s">
        <v>91</v>
      </c>
      <c r="C78" s="156" t="s">
        <v>24</v>
      </c>
      <c r="D78" s="160">
        <v>3</v>
      </c>
      <c r="E78" s="152"/>
      <c r="F78" s="152">
        <f>D78*E78</f>
        <v>0</v>
      </c>
    </row>
    <row r="79" spans="1:6" x14ac:dyDescent="0.25">
      <c r="A79" s="37"/>
      <c r="B79" s="108"/>
      <c r="C79" s="156"/>
      <c r="D79" s="160"/>
      <c r="E79" s="152"/>
      <c r="F79" s="169"/>
    </row>
    <row r="80" spans="1:6" ht="153.75" customHeight="1" x14ac:dyDescent="0.25">
      <c r="A80" s="37" t="s">
        <v>16</v>
      </c>
      <c r="B80" s="108" t="s">
        <v>92</v>
      </c>
      <c r="C80" s="156" t="s">
        <v>24</v>
      </c>
      <c r="D80" s="160">
        <v>1</v>
      </c>
      <c r="E80" s="152"/>
      <c r="F80" s="152">
        <f>D80*E80</f>
        <v>0</v>
      </c>
    </row>
    <row r="81" spans="1:6" x14ac:dyDescent="0.25">
      <c r="A81" s="37"/>
      <c r="B81" s="108"/>
      <c r="C81" s="156"/>
      <c r="D81" s="160"/>
      <c r="E81" s="152"/>
      <c r="F81" s="169"/>
    </row>
    <row r="82" spans="1:6" ht="155.25" customHeight="1" x14ac:dyDescent="0.25">
      <c r="A82" s="37" t="s">
        <v>25</v>
      </c>
      <c r="B82" s="108" t="s">
        <v>128</v>
      </c>
      <c r="C82" s="156" t="s">
        <v>24</v>
      </c>
      <c r="D82" s="160">
        <v>1</v>
      </c>
      <c r="E82" s="152"/>
      <c r="F82" s="152">
        <f>D82*E82</f>
        <v>0</v>
      </c>
    </row>
    <row r="83" spans="1:6" x14ac:dyDescent="0.25">
      <c r="A83" s="37"/>
      <c r="B83" s="108"/>
      <c r="C83" s="156"/>
      <c r="D83" s="160"/>
      <c r="E83" s="152"/>
      <c r="F83" s="168"/>
    </row>
    <row r="84" spans="1:6" ht="24" x14ac:dyDescent="0.25">
      <c r="A84" s="37" t="s">
        <v>13</v>
      </c>
      <c r="B84" s="108" t="s">
        <v>117</v>
      </c>
      <c r="C84" s="156" t="s">
        <v>24</v>
      </c>
      <c r="D84" s="160">
        <v>3</v>
      </c>
      <c r="E84" s="152"/>
      <c r="F84" s="152">
        <f>D84*E84</f>
        <v>0</v>
      </c>
    </row>
    <row r="85" spans="1:6" x14ac:dyDescent="0.25">
      <c r="A85" s="37"/>
      <c r="B85" s="108"/>
      <c r="C85" s="156"/>
      <c r="D85" s="160"/>
      <c r="E85" s="152"/>
      <c r="F85" s="152"/>
    </row>
    <row r="86" spans="1:6" x14ac:dyDescent="0.25">
      <c r="A86" s="37" t="s">
        <v>14</v>
      </c>
      <c r="B86" s="108" t="s">
        <v>90</v>
      </c>
      <c r="C86" s="156" t="s">
        <v>12</v>
      </c>
      <c r="D86" s="160">
        <v>1</v>
      </c>
      <c r="E86" s="152"/>
      <c r="F86" s="152">
        <f>D86*E86</f>
        <v>0</v>
      </c>
    </row>
    <row r="87" spans="1:6" ht="15.75" thickBot="1" x14ac:dyDescent="0.3">
      <c r="A87" s="37"/>
      <c r="B87" s="108"/>
      <c r="C87" s="156"/>
      <c r="D87" s="160"/>
      <c r="E87" s="168"/>
      <c r="F87" s="168"/>
    </row>
    <row r="88" spans="1:6" ht="15.75" thickBot="1" x14ac:dyDescent="0.3">
      <c r="A88" s="119"/>
      <c r="B88" s="120" t="s">
        <v>119</v>
      </c>
      <c r="C88" s="161"/>
      <c r="D88" s="162"/>
      <c r="E88" s="124"/>
      <c r="F88" s="124"/>
    </row>
    <row r="89" spans="1:6" x14ac:dyDescent="0.25">
      <c r="A89" s="37"/>
      <c r="B89" s="37"/>
      <c r="C89" s="155"/>
      <c r="D89" s="155"/>
      <c r="E89" s="168"/>
      <c r="F89" s="168"/>
    </row>
    <row r="90" spans="1:6" ht="24" x14ac:dyDescent="0.25">
      <c r="A90" s="37" t="s">
        <v>18</v>
      </c>
      <c r="B90" s="108" t="s">
        <v>137</v>
      </c>
      <c r="C90" s="156" t="s">
        <v>0</v>
      </c>
      <c r="D90" s="160">
        <v>290</v>
      </c>
      <c r="E90" s="152"/>
      <c r="F90" s="152">
        <f>D90*E90</f>
        <v>0</v>
      </c>
    </row>
    <row r="91" spans="1:6" ht="15.75" thickBot="1" x14ac:dyDescent="0.3">
      <c r="A91" s="37"/>
      <c r="B91" s="108"/>
      <c r="C91" s="156"/>
      <c r="D91" s="160"/>
      <c r="E91" s="152"/>
      <c r="F91" s="152"/>
    </row>
    <row r="92" spans="1:6" ht="15.75" thickBot="1" x14ac:dyDescent="0.3">
      <c r="A92" s="172"/>
      <c r="B92" s="173" t="s">
        <v>138</v>
      </c>
      <c r="C92" s="174"/>
      <c r="D92" s="162"/>
      <c r="E92" s="124"/>
      <c r="F92" s="124"/>
    </row>
    <row r="93" spans="1:6" x14ac:dyDescent="0.25">
      <c r="A93" s="141"/>
      <c r="B93" s="175"/>
      <c r="C93" s="151"/>
      <c r="D93" s="160"/>
      <c r="E93" s="152"/>
      <c r="F93" s="152"/>
    </row>
    <row r="94" spans="1:6" ht="24" x14ac:dyDescent="0.25">
      <c r="A94" s="141" t="s">
        <v>18</v>
      </c>
      <c r="B94" s="175" t="s">
        <v>145</v>
      </c>
      <c r="C94" s="151" t="s">
        <v>0</v>
      </c>
      <c r="D94" s="160">
        <v>360</v>
      </c>
      <c r="E94" s="152"/>
      <c r="F94" s="152">
        <f>D94*E94</f>
        <v>0</v>
      </c>
    </row>
    <row r="95" spans="1:6" x14ac:dyDescent="0.25">
      <c r="A95" s="141"/>
      <c r="B95" s="175"/>
      <c r="C95" s="151"/>
      <c r="D95" s="160"/>
      <c r="E95" s="152"/>
      <c r="F95" s="152"/>
    </row>
    <row r="96" spans="1:6" ht="24" x14ac:dyDescent="0.25">
      <c r="A96" s="141" t="s">
        <v>17</v>
      </c>
      <c r="B96" s="175" t="s">
        <v>144</v>
      </c>
      <c r="C96" s="151" t="s">
        <v>0</v>
      </c>
      <c r="D96" s="160">
        <v>220</v>
      </c>
      <c r="E96" s="152"/>
      <c r="F96" s="152">
        <f>D96*E96</f>
        <v>0</v>
      </c>
    </row>
    <row r="97" spans="1:6" ht="15.75" thickBot="1" x14ac:dyDescent="0.3">
      <c r="A97" s="141"/>
      <c r="B97" s="175"/>
      <c r="C97" s="151"/>
      <c r="D97" s="160"/>
      <c r="E97" s="152"/>
      <c r="F97" s="152"/>
    </row>
    <row r="98" spans="1:6" ht="15.75" thickBot="1" x14ac:dyDescent="0.3">
      <c r="A98" s="172"/>
      <c r="B98" s="173" t="s">
        <v>139</v>
      </c>
      <c r="C98" s="174"/>
      <c r="D98" s="162"/>
      <c r="E98" s="124"/>
      <c r="F98" s="124"/>
    </row>
    <row r="99" spans="1:6" x14ac:dyDescent="0.25">
      <c r="A99" s="141"/>
      <c r="B99" s="141"/>
      <c r="C99" s="151"/>
      <c r="D99" s="151"/>
      <c r="E99" s="169"/>
      <c r="F99" s="169"/>
    </row>
    <row r="100" spans="1:6" ht="60" x14ac:dyDescent="0.25">
      <c r="A100" s="141" t="s">
        <v>18</v>
      </c>
      <c r="B100" s="175" t="s">
        <v>142</v>
      </c>
      <c r="C100" s="151" t="s">
        <v>0</v>
      </c>
      <c r="D100" s="160">
        <v>40</v>
      </c>
      <c r="E100" s="152"/>
      <c r="F100" s="152">
        <f>D100*E100</f>
        <v>0</v>
      </c>
    </row>
    <row r="101" spans="1:6" x14ac:dyDescent="0.25">
      <c r="A101" s="141"/>
      <c r="B101" s="175"/>
      <c r="C101" s="151"/>
      <c r="D101" s="160"/>
      <c r="E101" s="152"/>
      <c r="F101" s="152"/>
    </row>
    <row r="102" spans="1:6" ht="72" x14ac:dyDescent="0.25">
      <c r="A102" s="141">
        <v>2</v>
      </c>
      <c r="B102" s="101" t="s">
        <v>146</v>
      </c>
      <c r="C102" s="151" t="s">
        <v>0</v>
      </c>
      <c r="D102" s="160">
        <v>20</v>
      </c>
      <c r="E102" s="152"/>
      <c r="F102" s="152">
        <f>D102*E102</f>
        <v>0</v>
      </c>
    </row>
    <row r="103" spans="1:6" ht="15.75" thickBot="1" x14ac:dyDescent="0.3">
      <c r="A103" s="2"/>
      <c r="B103" s="2"/>
      <c r="C103" s="2"/>
      <c r="D103" s="2"/>
      <c r="E103" s="2"/>
      <c r="F103" s="2"/>
    </row>
    <row r="104" spans="1:6" ht="15.75" thickBot="1" x14ac:dyDescent="0.3">
      <c r="A104" s="119"/>
      <c r="B104" s="120" t="s">
        <v>121</v>
      </c>
      <c r="C104" s="161"/>
      <c r="D104" s="162"/>
      <c r="E104" s="124"/>
      <c r="F104" s="124"/>
    </row>
    <row r="105" spans="1:6" x14ac:dyDescent="0.25">
      <c r="A105" s="37"/>
      <c r="B105" s="37"/>
      <c r="C105" s="155"/>
      <c r="D105" s="155"/>
      <c r="E105" s="168"/>
      <c r="F105" s="168"/>
    </row>
    <row r="106" spans="1:6" x14ac:dyDescent="0.25">
      <c r="A106" s="37" t="s">
        <v>18</v>
      </c>
      <c r="B106" s="108" t="s">
        <v>122</v>
      </c>
      <c r="C106" s="156" t="s">
        <v>12</v>
      </c>
      <c r="D106" s="160">
        <v>1</v>
      </c>
      <c r="E106" s="152"/>
      <c r="F106" s="152">
        <f>D106*E106</f>
        <v>0</v>
      </c>
    </row>
    <row r="107" spans="1:6" ht="24" x14ac:dyDescent="0.25">
      <c r="A107" s="146" t="s">
        <v>107</v>
      </c>
      <c r="B107" s="144" t="s">
        <v>123</v>
      </c>
      <c r="C107" s="171"/>
      <c r="D107" s="159"/>
      <c r="E107" s="168"/>
      <c r="F107" s="168"/>
    </row>
    <row r="108" spans="1:6" ht="36" x14ac:dyDescent="0.25">
      <c r="A108" s="146" t="s">
        <v>107</v>
      </c>
      <c r="B108" s="144" t="s">
        <v>124</v>
      </c>
      <c r="C108" s="171"/>
      <c r="D108" s="159"/>
      <c r="E108" s="168"/>
      <c r="F108" s="168"/>
    </row>
    <row r="109" spans="1:6" ht="15.75" thickBot="1" x14ac:dyDescent="0.3">
      <c r="A109" s="146"/>
      <c r="B109" s="144"/>
      <c r="C109" s="171"/>
      <c r="D109" s="159"/>
      <c r="E109" s="168"/>
      <c r="F109" s="168"/>
    </row>
    <row r="110" spans="1:6" ht="15.75" thickBot="1" x14ac:dyDescent="0.3">
      <c r="A110" s="119"/>
      <c r="B110" s="120" t="s">
        <v>125</v>
      </c>
      <c r="C110" s="161"/>
      <c r="D110" s="162"/>
      <c r="E110" s="124"/>
      <c r="F110" s="124"/>
    </row>
    <row r="111" spans="1:6" x14ac:dyDescent="0.25">
      <c r="A111" s="146"/>
      <c r="B111" s="144"/>
      <c r="C111" s="171"/>
      <c r="D111" s="159"/>
      <c r="E111" s="168"/>
      <c r="F111" s="168"/>
    </row>
    <row r="112" spans="1:6" ht="48" x14ac:dyDescent="0.25">
      <c r="A112" s="37" t="s">
        <v>18</v>
      </c>
      <c r="B112" s="144" t="s">
        <v>141</v>
      </c>
      <c r="C112" s="156" t="s">
        <v>126</v>
      </c>
      <c r="D112" s="160">
        <v>4</v>
      </c>
      <c r="E112" s="152"/>
      <c r="F112" s="152">
        <f>D112*E112</f>
        <v>0</v>
      </c>
    </row>
    <row r="113" spans="1:6" x14ac:dyDescent="0.25">
      <c r="A113" s="37"/>
      <c r="B113" s="144"/>
      <c r="C113" s="156"/>
      <c r="D113" s="160"/>
      <c r="E113" s="152"/>
      <c r="F113" s="152"/>
    </row>
    <row r="114" spans="1:6" x14ac:dyDescent="0.25">
      <c r="A114" s="141" t="s">
        <v>17</v>
      </c>
      <c r="B114" s="175" t="s">
        <v>143</v>
      </c>
      <c r="C114" s="151" t="s">
        <v>0</v>
      </c>
      <c r="D114" s="160">
        <v>60</v>
      </c>
      <c r="E114" s="152"/>
      <c r="F114" s="152">
        <f>D114*E114</f>
        <v>0</v>
      </c>
    </row>
    <row r="115" spans="1:6" ht="15.75" thickBot="1" x14ac:dyDescent="0.3">
      <c r="A115" s="37"/>
      <c r="B115" s="37"/>
      <c r="C115" s="171"/>
      <c r="D115" s="159"/>
      <c r="E115" s="168"/>
      <c r="F115" s="168"/>
    </row>
    <row r="116" spans="1:6" ht="15.75" thickBot="1" x14ac:dyDescent="0.3">
      <c r="A116" s="119"/>
      <c r="B116" s="140" t="str">
        <f>CONCATENATE(B4," ","SKUPAJ")</f>
        <v>SANACIJSKA DELA SKUPAJ</v>
      </c>
      <c r="C116" s="161"/>
      <c r="D116" s="162"/>
      <c r="E116" s="124"/>
      <c r="F116" s="125">
        <f>SUM(F11:F115)</f>
        <v>0</v>
      </c>
    </row>
  </sheetData>
  <mergeCells count="1">
    <mergeCell ref="E2:F4"/>
  </mergeCells>
  <pageMargins left="0.7" right="0.7" top="0.91062500000000002" bottom="0.75" header="0.30354166666666665" footer="0.3"/>
  <pageSetup paperSize="9" scale="95" fitToHeight="0" orientation="portrait" r:id="rId1"/>
  <headerFooter>
    <oddFooter>&amp;C&amp;"Arial Narrow,Navadno"&amp;10&amp;P / &amp;N</oddFooter>
  </headerFooter>
  <rowBreaks count="2" manualBreakCount="2">
    <brk id="39" max="5" man="1"/>
    <brk id="6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5</vt:i4>
      </vt:variant>
      <vt:variant>
        <vt:lpstr>Imenovani obsegi</vt:lpstr>
      </vt:variant>
      <vt:variant>
        <vt:i4>4</vt:i4>
      </vt:variant>
    </vt:vector>
  </HeadingPairs>
  <TitlesOfParts>
    <vt:vector size="9" baseType="lpstr">
      <vt:lpstr>SPLOŠNE ZAHTEVE IN DOLOČILA</vt:lpstr>
      <vt:lpstr>REKAPITULACIJA</vt:lpstr>
      <vt:lpstr>I. PREDDELA</vt:lpstr>
      <vt:lpstr>II. ODSTRANITVENA DELA</vt:lpstr>
      <vt:lpstr>III. SANACIJSKA DELA</vt:lpstr>
      <vt:lpstr>'I. PREDDELA'!Print_Titles</vt:lpstr>
      <vt:lpstr>'II. ODSTRANITVENA DELA'!Print_Titles</vt:lpstr>
      <vt:lpstr>'III. SANACIJSKA DELA'!Print_Titles</vt:lpstr>
      <vt:lpstr>'I. PREDDELA'!Tiskanje_naslovov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dc:creator>
  <cp:lastModifiedBy>Krček Boris</cp:lastModifiedBy>
  <cp:lastPrinted>2021-09-08T07:01:57Z</cp:lastPrinted>
  <dcterms:created xsi:type="dcterms:W3CDTF">2015-12-30T10:57:52Z</dcterms:created>
  <dcterms:modified xsi:type="dcterms:W3CDTF">2021-09-29T11:53:01Z</dcterms:modified>
</cp:coreProperties>
</file>