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pogodba  WEB\"/>
    </mc:Choice>
  </mc:AlternateContent>
  <bookViews>
    <workbookView xWindow="-120" yWindow="-120" windowWidth="29040" windowHeight="15840" activeTab="6"/>
  </bookViews>
  <sheets>
    <sheet name="REK. G+O" sheetId="29" r:id="rId1"/>
    <sheet name="A. REK. ZU" sheetId="72" r:id="rId2"/>
    <sheet name="I. Pripravljalna dela ZU" sheetId="73" r:id="rId3"/>
    <sheet name="II. Zemeljska dela" sheetId="74" r:id="rId4"/>
    <sheet name="III. Utrjene površine" sheetId="75" r:id="rId5"/>
    <sheet name="IV. Tuje storitve" sheetId="77" r:id="rId6"/>
    <sheet name="V. EI Dela" sheetId="78" r:id="rId7"/>
  </sheets>
  <definedNames>
    <definedName name="_xlnm.Print_Titles" localSheetId="2">'I. Pripravljalna dela ZU'!$6:$6</definedName>
    <definedName name="_xlnm.Print_Titles" localSheetId="3">'II. Zemeljska dela'!$7:$7</definedName>
    <definedName name="_xlnm.Print_Titles" localSheetId="4">'III. Utrjene površine'!$6:$6</definedName>
    <definedName name="_xlnm.Print_Titles" localSheetId="5">'IV. Tuje storitve'!$6:$6</definedName>
  </definedNames>
  <calcPr calcId="162913"/>
  <fileRecoveryPr autoRecover="0"/>
</workbook>
</file>

<file path=xl/calcChain.xml><?xml version="1.0" encoding="utf-8"?>
<calcChain xmlns="http://schemas.openxmlformats.org/spreadsheetml/2006/main">
  <c r="F49" i="78" l="1"/>
  <c r="F47" i="78"/>
  <c r="F45" i="78"/>
  <c r="F43" i="78"/>
  <c r="F41" i="78"/>
  <c r="F39" i="78"/>
  <c r="F37" i="78"/>
  <c r="F35" i="78"/>
  <c r="F33" i="78"/>
  <c r="F32" i="78"/>
  <c r="F29" i="78"/>
  <c r="F27" i="78"/>
  <c r="F25" i="78"/>
  <c r="F23" i="78"/>
  <c r="F21" i="78"/>
  <c r="F19" i="78"/>
  <c r="F17" i="78"/>
  <c r="F15" i="78"/>
  <c r="F13" i="78"/>
  <c r="F11" i="78"/>
  <c r="F9" i="78"/>
  <c r="F7" i="78"/>
  <c r="F5" i="78"/>
  <c r="F50" i="78" l="1"/>
  <c r="F13" i="72" s="1"/>
  <c r="F17" i="74"/>
  <c r="F12" i="73"/>
  <c r="F10" i="75"/>
  <c r="F19" i="74"/>
  <c r="F27" i="74" l="1"/>
  <c r="F15" i="74"/>
  <c r="F21" i="74"/>
  <c r="F23" i="74"/>
  <c r="F25" i="74"/>
  <c r="F20" i="75"/>
  <c r="F21" i="75"/>
  <c r="F22" i="74" l="1"/>
  <c r="F8" i="77"/>
  <c r="F29" i="74"/>
  <c r="F8" i="74" l="1"/>
  <c r="F14" i="77" l="1"/>
  <c r="F12" i="77"/>
  <c r="F10" i="77"/>
  <c r="F20" i="73" l="1"/>
  <c r="F6" i="77" l="1"/>
  <c r="F16" i="77" s="1"/>
  <c r="F19" i="75"/>
  <c r="F18" i="75"/>
  <c r="F17" i="75"/>
  <c r="F16" i="75"/>
  <c r="F14" i="75"/>
  <c r="F12" i="75"/>
  <c r="F8" i="75"/>
  <c r="F6" i="75"/>
  <c r="F12" i="74"/>
  <c r="F10" i="74"/>
  <c r="F19" i="73"/>
  <c r="F18" i="73"/>
  <c r="F17" i="73"/>
  <c r="F16" i="73"/>
  <c r="F15" i="73"/>
  <c r="F14" i="73"/>
  <c r="F13" i="73"/>
  <c r="F10" i="73"/>
  <c r="F9" i="73"/>
  <c r="F8" i="73"/>
  <c r="F31" i="74" l="1"/>
  <c r="F10" i="72" s="1"/>
  <c r="F12" i="72"/>
  <c r="F22" i="75"/>
  <c r="F11" i="72" s="1"/>
  <c r="F22" i="73"/>
  <c r="F9" i="72" s="1"/>
  <c r="F14" i="72" l="1"/>
  <c r="F10" i="29" s="1"/>
  <c r="F12" i="29" l="1"/>
  <c r="F15" i="29" s="1"/>
</calcChain>
</file>

<file path=xl/sharedStrings.xml><?xml version="1.0" encoding="utf-8"?>
<sst xmlns="http://schemas.openxmlformats.org/spreadsheetml/2006/main" count="232" uniqueCount="126">
  <si>
    <t>m3</t>
  </si>
  <si>
    <t>m2</t>
  </si>
  <si>
    <t>I.</t>
  </si>
  <si>
    <t>A.</t>
  </si>
  <si>
    <t>Poz.</t>
  </si>
  <si>
    <t>Opis postavke</t>
  </si>
  <si>
    <t>Enota</t>
  </si>
  <si>
    <t>Količina</t>
  </si>
  <si>
    <t>Cena</t>
  </si>
  <si>
    <t>Vrednost</t>
  </si>
  <si>
    <t>II.</t>
  </si>
  <si>
    <t>III.</t>
  </si>
  <si>
    <t>POPIS DEL</t>
  </si>
  <si>
    <t>REKAPITULACIJA</t>
  </si>
  <si>
    <t xml:space="preserve">REKAPITULACIJA </t>
  </si>
  <si>
    <t>m1</t>
  </si>
  <si>
    <t>kpl</t>
  </si>
  <si>
    <t>kom</t>
  </si>
  <si>
    <t>ZEMELJSKA DELA</t>
  </si>
  <si>
    <t>ZUNANJA UREDITEV</t>
  </si>
  <si>
    <t>a.</t>
  </si>
  <si>
    <t>5.</t>
  </si>
  <si>
    <t>6.</t>
  </si>
  <si>
    <t>7.</t>
  </si>
  <si>
    <t>3.</t>
  </si>
  <si>
    <t>9.</t>
  </si>
  <si>
    <t>8.</t>
  </si>
  <si>
    <t>11.</t>
  </si>
  <si>
    <t>4.</t>
  </si>
  <si>
    <t>2.</t>
  </si>
  <si>
    <t>1.</t>
  </si>
  <si>
    <t>SKUPAJ</t>
  </si>
  <si>
    <t xml:space="preserve"> "Dela naročena s strani naročnika, potrebna za dokončanje del."</t>
  </si>
  <si>
    <t>PRIPRAVLJALNA DELA</t>
  </si>
  <si>
    <t>KANALIZACIJA</t>
  </si>
  <si>
    <t>UTRJENE POVRŠINE</t>
  </si>
  <si>
    <t>TUJE STORITVE</t>
  </si>
  <si>
    <t>Zakoličba raznih komunalnih vodov s strani upravljalcev</t>
  </si>
  <si>
    <r>
      <rPr>
        <b/>
        <sz val="9"/>
        <color theme="1"/>
        <rFont val="Calibri"/>
        <family val="2"/>
        <charset val="238"/>
        <scheme val="minor"/>
      </rPr>
      <t>OPOMBA</t>
    </r>
    <r>
      <rPr>
        <sz val="9"/>
        <color theme="1"/>
        <rFont val="Calibri"/>
        <family val="2"/>
        <charset val="238"/>
        <scheme val="minor"/>
      </rPr>
      <t>: Vsa izkopna dela in transporti izkopanih materialov se obračunajo po prostornini izkopane zemljine v raščenem stanju! Vsa nasipna dela se obračunajo po prostornini zemljine v vgrajenem stanju! Pri izvedbi zemeljskih del je obvezna prisotnost geomehanika!
Upoštevana so zemeljska dela za potrebe izvedbe  ZU in infrastrukture.</t>
    </r>
  </si>
  <si>
    <t>podložni beton in polno obbetoniranje</t>
  </si>
  <si>
    <r>
      <t xml:space="preserve">Planum naravnih temeljnih tal </t>
    </r>
    <r>
      <rPr>
        <sz val="9"/>
        <color theme="1"/>
        <rFont val="Calibri"/>
        <family val="2"/>
        <charset val="238"/>
        <scheme val="minor"/>
      </rPr>
      <t>z utrjevanjem in izdelava predpisanih nagibov</t>
    </r>
  </si>
  <si>
    <r>
      <t xml:space="preserve">Pobrizg stika </t>
    </r>
    <r>
      <rPr>
        <sz val="9"/>
        <color theme="1"/>
        <rFont val="Calibri"/>
        <family val="2"/>
        <charset val="238"/>
        <scheme val="minor"/>
      </rPr>
      <t xml:space="preserve">na obstoječem asfaltu z bitumensko emulzijo </t>
    </r>
  </si>
  <si>
    <t>Premaz kontaktnih površin prstanov LTŽ jaškov</t>
  </si>
  <si>
    <t>UTRJENE POVRŠINE SKUPAJ</t>
  </si>
  <si>
    <t>Nadzor upravljalcev komunalnih vodov</t>
  </si>
  <si>
    <t>Meritve zbitosti</t>
  </si>
  <si>
    <t>TUJE STORITVE SKUPAJ</t>
  </si>
  <si>
    <r>
      <t xml:space="preserve">Rezkanje asfalta za preklope med starim in novim asfaltom, </t>
    </r>
    <r>
      <rPr>
        <sz val="9"/>
        <rFont val="Calibri"/>
        <family val="2"/>
        <charset val="238"/>
      </rPr>
      <t>za obrabno plast v debelini 3 cm in širini 50 cm</t>
    </r>
  </si>
  <si>
    <t>kpl.</t>
  </si>
  <si>
    <r>
      <rPr>
        <b/>
        <sz val="9"/>
        <color theme="1"/>
        <rFont val="Calibri"/>
        <family val="2"/>
        <charset val="238"/>
        <scheme val="minor"/>
      </rPr>
      <t xml:space="preserve">Planiranje in nabijanje dna jarka z natančnostjo </t>
    </r>
    <r>
      <rPr>
        <b/>
        <sz val="9"/>
        <color theme="1"/>
        <rFont val="Calibri"/>
        <family val="2"/>
        <charset val="238"/>
      </rPr>
      <t xml:space="preserve">±2,0 cm </t>
    </r>
    <r>
      <rPr>
        <b/>
        <sz val="9"/>
        <color theme="1"/>
        <rFont val="Calibri"/>
        <family val="2"/>
        <charset val="238"/>
        <scheme val="minor"/>
      </rPr>
      <t>do predpisane zbitosti v naklonu po projektu</t>
    </r>
  </si>
  <si>
    <t>kom.</t>
  </si>
  <si>
    <r>
      <t xml:space="preserve">Definiranje višinskih kot med gradnjo </t>
    </r>
    <r>
      <rPr>
        <sz val="9"/>
        <rFont val="Calibri"/>
        <family val="2"/>
        <charset val="238"/>
      </rPr>
      <t>(kanalizacije, planumi,…)</t>
    </r>
  </si>
  <si>
    <r>
      <t xml:space="preserve">Pregled kanalizacijskega omrežja s kamero pred in po izvedbi del, </t>
    </r>
    <r>
      <rPr>
        <sz val="9"/>
        <color theme="1"/>
        <rFont val="Calibri"/>
        <family val="2"/>
        <charset val="238"/>
        <scheme val="minor"/>
      </rPr>
      <t>vključno z izdajo poročila (tiskano in na digitalnem mediju)</t>
    </r>
  </si>
  <si>
    <t>PID</t>
  </si>
  <si>
    <t>Projektantski nadzor</t>
  </si>
  <si>
    <t>Izdelava geodetskega posnetka izvedenih del</t>
  </si>
  <si>
    <t xml:space="preserve">Rezanje asfalta debeline do 10 cm </t>
  </si>
  <si>
    <r>
      <t xml:space="preserve">Ozki izkop obstoječega tamponskega materiala </t>
    </r>
    <r>
      <rPr>
        <sz val="9"/>
        <color theme="1"/>
        <rFont val="Calibri"/>
        <family val="2"/>
        <charset val="238"/>
        <scheme val="minor"/>
      </rPr>
      <t>v debelini cca 50. cm, z deponiranjem na gradbišču za ponovno vgradnjo.</t>
    </r>
  </si>
  <si>
    <r>
      <t xml:space="preserve">Zasip bokov cevi in temena z naravnim prodom granulacije 8-16, </t>
    </r>
    <r>
      <rPr>
        <sz val="9"/>
        <color theme="1"/>
        <rFont val="Calibri"/>
        <family val="2"/>
        <charset val="238"/>
        <scheme val="minor"/>
      </rPr>
      <t>vključno z dobavo in transportom materiala</t>
    </r>
  </si>
  <si>
    <r>
      <t xml:space="preserve">Zasip kanalizacije z izkopanim materialom III. kategorije z nabijanjem v slojih po 20 cm, </t>
    </r>
    <r>
      <rPr>
        <sz val="9"/>
        <color theme="1"/>
        <rFont val="Calibri"/>
        <family val="2"/>
        <charset val="238"/>
        <scheme val="minor"/>
      </rPr>
      <t>zasipni material je deponiran ob robu izkopa - v primeru, da izkopani material ni primeren za zasipe je potrebno v ceno vključiti drobljenec 0-31 iz zunanjih virov</t>
    </r>
  </si>
  <si>
    <r>
      <rPr>
        <b/>
        <sz val="9"/>
        <color theme="1"/>
        <rFont val="Calibri"/>
        <family val="2"/>
        <charset val="238"/>
        <scheme val="minor"/>
      </rPr>
      <t xml:space="preserve">Široki odkop  ostalega  materiala </t>
    </r>
    <r>
      <rPr>
        <sz val="9"/>
        <color theme="1"/>
        <rFont val="Calibri"/>
        <family val="2"/>
        <charset val="238"/>
        <scheme val="minor"/>
      </rPr>
      <t>- zemljine III. ktg in mešanega gradbenega odpada do globine 3,50 m, z nakladanjem na prevozno sredstvo in odvoz na trajno deponijo | upoštevati faktor razsutosti</t>
    </r>
  </si>
  <si>
    <t>ZEMLJSKA DELA SKUPAJ</t>
  </si>
  <si>
    <t>PRIPRAVLJALNA DELA SKUPAJ</t>
  </si>
  <si>
    <t>IV.</t>
  </si>
  <si>
    <r>
      <t xml:space="preserve">Rušenje asfalta do  9 cm, </t>
    </r>
    <r>
      <rPr>
        <sz val="9"/>
        <rFont val="Calibri"/>
        <family val="2"/>
        <charset val="238"/>
      </rPr>
      <t>z nakladanjem in transportom ruševin na trajno deponijo koncesionarja do 10 km</t>
    </r>
  </si>
  <si>
    <r>
      <t xml:space="preserve">Nakladanje in odvoz odvečnega materiala na trajno deponijo koncesionarja do 10 km | upoštevati faktor razsutosti </t>
    </r>
    <r>
      <rPr>
        <sz val="9"/>
        <color theme="1"/>
        <rFont val="Calibri"/>
        <family val="2"/>
        <charset val="238"/>
        <scheme val="minor"/>
      </rPr>
      <t>| obračun se vrši na podlagi evidenčnih listov</t>
    </r>
  </si>
  <si>
    <r>
      <t xml:space="preserve">Dobava in vgradnja drenažnofilterske plasti iz polsti 200 g/m2, </t>
    </r>
    <r>
      <rPr>
        <sz val="9"/>
        <color theme="1"/>
        <rFont val="Calibri"/>
        <family val="2"/>
        <charset val="238"/>
        <scheme val="minor"/>
      </rPr>
      <t>natezne trdnost vzd./preč. &gt; 14/14 kN/m, raztezek vzd./preč. &gt; 30/30%, dinamični prebod &lt; 30mm, prebojna trdnost CBR &gt; 2000N, preko dna gradbene jame, gramatura po geomehanikovih zahtevah, preklop min. 20 cm;</t>
    </r>
  </si>
  <si>
    <t>Varovanje gradbene jame</t>
  </si>
  <si>
    <r>
      <t xml:space="preserve">Odstranitev separatorja olj z integriranim usedalnikom cevi Ø240 cm, globine 3,00 m, </t>
    </r>
    <r>
      <rPr>
        <sz val="9"/>
        <color theme="1"/>
        <rFont val="Calibri"/>
        <family val="2"/>
        <charset val="238"/>
        <scheme val="minor"/>
      </rPr>
      <t>z LTŽ pokrovom (D400),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vključno z nakladanjem in odvoz na trajno deponijo</t>
    </r>
  </si>
  <si>
    <r>
      <rPr>
        <b/>
        <sz val="9"/>
        <color theme="1"/>
        <rFont val="Calibri"/>
        <family val="2"/>
        <charset val="238"/>
        <scheme val="minor"/>
      </rPr>
      <t xml:space="preserve">Dobava, vgradnja in izdelava nevezane nosilne plasti </t>
    </r>
    <r>
      <rPr>
        <sz val="9"/>
        <color theme="1"/>
        <rFont val="Calibri"/>
        <family val="2"/>
        <charset val="238"/>
        <scheme val="minor"/>
      </rPr>
      <t xml:space="preserve">iz tamponskega drobljenca TD32 v debelini 30 cm z valjanjem do predpisane zbitosti Me = 100 Mpa ter planiranje z natančnostjo </t>
    </r>
    <r>
      <rPr>
        <sz val="9"/>
        <color theme="1"/>
        <rFont val="Calibri"/>
        <family val="2"/>
        <charset val="238"/>
      </rPr>
      <t xml:space="preserve">± 1,0 cm  - uporabiti </t>
    </r>
  </si>
  <si>
    <r>
      <t>Izdelava podbetonov</t>
    </r>
    <r>
      <rPr>
        <sz val="9"/>
        <color theme="1"/>
        <rFont val="Calibri"/>
        <family val="2"/>
        <charset val="238"/>
        <scheme val="minor"/>
      </rPr>
      <t xml:space="preserve"> za lovilec olj iz betona C12/15 debeline cca. 15 cm</t>
    </r>
  </si>
  <si>
    <r>
      <t xml:space="preserve">Zasip lovilca olj z usedalnikom z gramoznim materialom granulacije 0-31 mm ustrezne zbitosti v širini najmanj 50 cm od sten jaškov | </t>
    </r>
    <r>
      <rPr>
        <sz val="9"/>
        <color theme="1"/>
        <rFont val="Calibri"/>
        <family val="2"/>
        <charset val="238"/>
        <scheme val="minor"/>
      </rPr>
      <t>zgoščenost najmanj 97% po SPP, vključno z dobavo in transportom materiala</t>
    </r>
  </si>
  <si>
    <r>
      <rPr>
        <b/>
        <sz val="9"/>
        <color theme="1"/>
        <rFont val="Calibri"/>
        <family val="2"/>
        <charset val="238"/>
        <scheme val="minor"/>
      </rPr>
      <t xml:space="preserve">Vgradnja in izdelava nevezane nosilne plasti </t>
    </r>
    <r>
      <rPr>
        <sz val="9"/>
        <color theme="1"/>
        <rFont val="Calibri"/>
        <family val="2"/>
        <charset val="238"/>
        <scheme val="minor"/>
      </rPr>
      <t>gramoza 0/64 - zmrzlinska greda - v slojih debeline z valjanjem do predpisane nosilnost Ev2 = 80 Mpa, zbitosti 98% po modificiranem postopku po Proctorju - uporabiti material iz gradbiščne deponije (v primeru, da izkopani material ni primeren za zasipe je potrebno v ceno vključiti material iz zunanjih virov)</t>
    </r>
  </si>
  <si>
    <r>
      <t>Izdelava, dovoz in strojno vgrajevanje bitumenske nosilne plasti AC22 BASE 50/70 A3, v debelini 5 cm</t>
    </r>
    <r>
      <rPr>
        <sz val="9"/>
        <color theme="1"/>
        <rFont val="Calibri"/>
        <family val="2"/>
        <charset val="238"/>
        <scheme val="minor"/>
      </rPr>
      <t>, vključno z vsem potrebnim materialom, po vzorcu obstoječega asfalta</t>
    </r>
  </si>
  <si>
    <r>
      <t>Izdelava, dovoz in strojno vgrajevanje bitumenske obrabne plasti AC8 SURF 50/70 A3, v debelini 3 cm,</t>
    </r>
    <r>
      <rPr>
        <sz val="9"/>
        <color theme="1"/>
        <rFont val="Calibri"/>
        <family val="2"/>
        <charset val="238"/>
        <scheme val="minor"/>
      </rPr>
      <t xml:space="preserve"> vključno z vsem potrebnim materialom, po vzorcu obstoječega asfalta</t>
    </r>
  </si>
  <si>
    <r>
      <t xml:space="preserve">Dobava in polaganje PVC DN200 SN8 cevi </t>
    </r>
    <r>
      <rPr>
        <sz val="9"/>
        <color theme="1"/>
        <rFont val="Calibri"/>
        <family val="2"/>
        <charset val="238"/>
        <scheme val="minor"/>
      </rPr>
      <t>kompletno z vodotesno obdelavo stikov, dobavo in montažo vseh fazonskih komadov in pripravo ležišča:</t>
    </r>
  </si>
  <si>
    <t>10.</t>
  </si>
  <si>
    <r>
      <t>Dobava in vgradnja separatorja olj z integriranim usedalnikom cevi Ø147,5 cm, globine 2,17 m</t>
    </r>
    <r>
      <rPr>
        <sz val="9"/>
        <rFont val="Calibri"/>
        <family val="2"/>
        <charset val="238"/>
      </rPr>
      <t>, z LTŽ pokrovom (D400), kompletno z izdelavo AB venca C25/30 in obdelavo priključkov - glej detajl vgradnje (kot npr. ACO Oleopator C-FST 10l/s, 1000 l)</t>
    </r>
  </si>
  <si>
    <t>POPIS DEL IN MATERIALA RTP KOROŠKA VRATA</t>
  </si>
  <si>
    <t>EM</t>
  </si>
  <si>
    <t>kol.</t>
  </si>
  <si>
    <t>cena/EM</t>
  </si>
  <si>
    <t>znesek</t>
  </si>
  <si>
    <t>[EUR]</t>
  </si>
  <si>
    <t>Kombinirani ročno/strojni (30/70%) izkop in zasip kabelskega jarka v (zasip-nabijanje v plasteh po 20 cm) zemljini III. - V. kat. dim 0,4 × 1,0m, obbetoniranje cevi stigmafleks 80 (beton C8/10, 1 cev) ter ponovni zasip in planiranje</t>
  </si>
  <si>
    <t>m</t>
  </si>
  <si>
    <t>Rezkanje asfalta za preklope med starim in novim asfaltom, za obrabno plast v debelini 3 cm in širini 50 cm</t>
  </si>
  <si>
    <t>Rušenje asfalta do  9 cm, z nakladanjem in transportom ruševin na trajno deponijo koncesionarja do 10 km</t>
  </si>
  <si>
    <t>Priprava jarka za polaganje cevi v plast kamenja okrog oljne jame transformatorjev</t>
  </si>
  <si>
    <t>Dobava in polaganje fleksibilne instalacijske cevi, kot npr. STIGMAFLEX Ø80, od lovilca olj in oljne jame do obstoječe kabelske kanalete</t>
  </si>
  <si>
    <t>Dobava in polaganje fleksibilne instalacijske cevi, kot npr. STIGMAFLEX Ø80, od lovilca olj do oljne jame s podložnim betonom in polnim obbetoniranjem</t>
  </si>
  <si>
    <t>Nakladanje in odvoz odvečnega materiala na trajno deponijo koncesionarja do 10 km | upoštevati faktor razsutosti | obračun se vrši na podlagi evidenčnih listov</t>
  </si>
  <si>
    <t>Dobava, vgradnja in izdelava nevezane nosilne plasti iz tamponskega drobljenca TD32 v debelini 30 cm z valjanjem do predpisane zbitosti Me = 100 Mpa ter planiranje z natančnostjo ± 1,0 cm</t>
  </si>
  <si>
    <t xml:space="preserve">Pobrizg stika na obstoječem asfaltu z bitumensko emulzijo </t>
  </si>
  <si>
    <t>Izdelava, dovoz in strojno vgrajevanje bitumenske nosilne plasti AC22 BASE 50/70 A3, v debelini 5 cm, vključno z vsem potrebnim materialom, po vzorcu obstoječega asfalta</t>
  </si>
  <si>
    <t>12.</t>
  </si>
  <si>
    <t>Izdelava, dovoz in strojno vgrajevanje bitumenske obrabne plasti AC8 SURF 50/70 A3, v debelini 3 cm, vključno z vsem potrebnim materialom, po vzorcu obstoječega asfalta</t>
  </si>
  <si>
    <t>13.</t>
  </si>
  <si>
    <t>Dobava in polaganje kabla NYCY 2×0,75mm2 v cev ali po kabelskih policah z obojestranskim priključevanjem</t>
  </si>
  <si>
    <t>14.</t>
  </si>
  <si>
    <t>Dobava in polaganje kabla po objektu po kabelskih policah z obojestranskim priključevanjem</t>
  </si>
  <si>
    <t>- NYCY-J 5×1,5</t>
  </si>
  <si>
    <t>- NYCY-J 3×2,5</t>
  </si>
  <si>
    <t>15.</t>
  </si>
  <si>
    <t>Dobava in montaža kabelskega kanala NIK 40×40mm</t>
  </si>
  <si>
    <t>16.</t>
  </si>
  <si>
    <t>Kabelski konektor za spoj med kablom senzorja in  signalnim kablom speljanim v komandni prostor 
NYCY 2×0,75mm2</t>
  </si>
  <si>
    <t>kos</t>
  </si>
  <si>
    <t>17.</t>
  </si>
  <si>
    <t>Dobava, montaža dvorednega 2×12 modulov nadometnega inšatalacijskega razdelilnika s prozornimi vratci</t>
  </si>
  <si>
    <t>18.</t>
  </si>
  <si>
    <t>19.</t>
  </si>
  <si>
    <t>20.</t>
  </si>
  <si>
    <t>Dobava in vgraditev senzorjev v oljno jamo za dvig gladine vode:
- idOil-LIQ, Labkotec</t>
  </si>
  <si>
    <t>21.</t>
  </si>
  <si>
    <t>Dobava in vgraditev senzorjev v oljno jamo za dvig gladine olja:
- idOil-OIL, Labkotec</t>
  </si>
  <si>
    <t>22.</t>
  </si>
  <si>
    <t>Izvedba električnih meritev za jakotočno instalacijo in izdaja merilnih protokolov</t>
  </si>
  <si>
    <t xml:space="preserve"> SKUPAJ:</t>
  </si>
  <si>
    <t>V.</t>
  </si>
  <si>
    <t>EI DELA</t>
  </si>
  <si>
    <t>GRADBENA DELA in EI DELA</t>
  </si>
  <si>
    <t>Dodatna in nepredvidena dela: 10%</t>
  </si>
  <si>
    <t>SKUPAJ:</t>
  </si>
  <si>
    <t>Dobava, montaža in ožičenje opreme v novem razdelilniku:
- 2 kos alarmna naparava za oljno jamo in lovilec olj, tip iDOil-D30, Labkotec,
- ostali drobni spojni in vezni material</t>
  </si>
  <si>
    <t>Dobava, montaža in ožičenje opreme v obstoječi omari izmeničnega razvoda v RTP:
- 2 kos pomožni rele 2×CO kontakt, s tuljavo 110V DC
- ostali drobni spojni in vezni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</si>
</sst>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[$€-1];\-#,##0.00\ [$€-1]"/>
    <numFmt numFmtId="166" formatCode="#,##0.00\ [$€-1]"/>
    <numFmt numFmtId="167" formatCode="_-* #,##0.00\ _S_I_T_-;\-* #,##0.00\ _S_I_T_-;_-* &quot;-&quot;??\ _S_I_T_-;_-@_-"/>
    <numFmt numFmtId="168" formatCode="_-* #,##0.00\ &quot;SIT&quot;_-;\-* #,##0.00\ &quot;SIT&quot;_-;_-* &quot;-&quot;??\ &quot;SIT&quot;_-;_-@_-"/>
    <numFmt numFmtId="169" formatCode="#,##0.00\ &quot;€&quot;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50"/>
      <color theme="0" tint="-0.34998626667073579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6" fillId="0" borderId="0"/>
    <xf numFmtId="168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0" fillId="0" borderId="0"/>
    <xf numFmtId="0" fontId="26" fillId="0" borderId="0"/>
  </cellStyleXfs>
  <cellXfs count="227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164" fontId="16" fillId="33" borderId="0" xfId="42" applyFont="1" applyFill="1"/>
    <xf numFmtId="0" fontId="0" fillId="0" borderId="0" xfId="0" applyFont="1" applyAlignment="1">
      <alignment horizontal="left" vertical="top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/>
    <xf numFmtId="0" fontId="16" fillId="0" borderId="0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/>
    <xf numFmtId="0" fontId="22" fillId="0" borderId="0" xfId="0" applyFont="1" applyFill="1" applyBorder="1" applyAlignment="1"/>
    <xf numFmtId="164" fontId="22" fillId="0" borderId="0" xfId="42" applyFont="1" applyFill="1" applyBorder="1" applyAlignment="1"/>
    <xf numFmtId="0" fontId="0" fillId="0" borderId="0" xfId="0" applyAlignment="1"/>
    <xf numFmtId="0" fontId="18" fillId="0" borderId="0" xfId="0" applyFont="1" applyAlignment="1">
      <alignment horizontal="left"/>
    </xf>
    <xf numFmtId="164" fontId="18" fillId="0" borderId="0" xfId="42" applyFont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16" fillId="0" borderId="0" xfId="0" applyFont="1" applyAlignment="1"/>
    <xf numFmtId="0" fontId="16" fillId="0" borderId="10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top"/>
    </xf>
    <xf numFmtId="0" fontId="18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0" fillId="0" borderId="0" xfId="0" applyAlignment="1">
      <alignment horizontal="left" wrapText="1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top" wrapText="1"/>
    </xf>
    <xf numFmtId="0" fontId="25" fillId="0" borderId="0" xfId="0" applyFont="1" applyAlignment="1">
      <alignment vertical="center"/>
    </xf>
    <xf numFmtId="0" fontId="0" fillId="0" borderId="0" xfId="0"/>
    <xf numFmtId="0" fontId="0" fillId="0" borderId="1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2" fontId="0" fillId="0" borderId="12" xfId="0" applyNumberFormat="1" applyBorder="1" applyAlignment="1">
      <alignment horizontal="right" wrapText="1"/>
    </xf>
    <xf numFmtId="2" fontId="18" fillId="0" borderId="0" xfId="0" applyNumberFormat="1" applyFont="1" applyBorder="1" applyAlignment="1">
      <alignment horizontal="right" wrapText="1"/>
    </xf>
    <xf numFmtId="2" fontId="18" fillId="0" borderId="0" xfId="0" applyNumberFormat="1" applyFont="1" applyAlignment="1">
      <alignment horizontal="right" wrapText="1"/>
    </xf>
    <xf numFmtId="2" fontId="0" fillId="0" borderId="0" xfId="0" applyNumberFormat="1" applyAlignment="1">
      <alignment horizontal="right" wrapText="1"/>
    </xf>
    <xf numFmtId="2" fontId="16" fillId="0" borderId="10" xfId="42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5" fillId="0" borderId="0" xfId="0" applyFont="1" applyAlignment="1">
      <alignment horizontal="center" vertical="top"/>
    </xf>
    <xf numFmtId="0" fontId="34" fillId="33" borderId="0" xfId="0" applyFont="1" applyFill="1" applyAlignment="1">
      <alignment horizontal="center" vertical="top"/>
    </xf>
    <xf numFmtId="0" fontId="34" fillId="33" borderId="0" xfId="0" applyFont="1" applyFill="1" applyAlignment="1">
      <alignment horizontal="center"/>
    </xf>
    <xf numFmtId="164" fontId="34" fillId="33" borderId="0" xfId="42" applyFont="1" applyFill="1" applyAlignment="1">
      <alignment horizontal="center"/>
    </xf>
    <xf numFmtId="0" fontId="35" fillId="0" borderId="0" xfId="0" applyFont="1" applyAlignment="1">
      <alignment horizontal="center"/>
    </xf>
    <xf numFmtId="0" fontId="34" fillId="0" borderId="0" xfId="0" applyFont="1" applyFill="1" applyAlignment="1">
      <alignment horizontal="center" vertical="top"/>
    </xf>
    <xf numFmtId="2" fontId="34" fillId="33" borderId="0" xfId="42" applyNumberFormat="1" applyFont="1" applyFill="1" applyAlignment="1">
      <alignment horizontal="center"/>
    </xf>
    <xf numFmtId="0" fontId="35" fillId="0" borderId="0" xfId="0" applyFont="1" applyAlignment="1">
      <alignment horizontal="right" vertical="top" wrapText="1"/>
    </xf>
    <xf numFmtId="165" fontId="35" fillId="0" borderId="0" xfId="42" applyNumberFormat="1" applyFont="1" applyAlignment="1">
      <alignment horizontal="right"/>
    </xf>
    <xf numFmtId="0" fontId="34" fillId="0" borderId="10" xfId="0" applyFont="1" applyBorder="1" applyAlignment="1">
      <alignment horizontal="center" vertical="top"/>
    </xf>
    <xf numFmtId="0" fontId="34" fillId="0" borderId="10" xfId="0" applyFont="1" applyBorder="1"/>
    <xf numFmtId="0" fontId="0" fillId="0" borderId="12" xfId="0" applyBorder="1" applyAlignment="1">
      <alignment horizontal="center"/>
    </xf>
    <xf numFmtId="164" fontId="16" fillId="0" borderId="0" xfId="42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34" fillId="0" borderId="0" xfId="0" applyFont="1" applyFill="1"/>
    <xf numFmtId="164" fontId="34" fillId="0" borderId="0" xfId="42" applyFont="1" applyFill="1"/>
    <xf numFmtId="0" fontId="18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28" fillId="0" borderId="0" xfId="0" applyFont="1" applyFill="1" applyBorder="1" applyAlignment="1">
      <alignment horizontal="center" vertical="top"/>
    </xf>
    <xf numFmtId="0" fontId="34" fillId="0" borderId="0" xfId="0" applyFont="1" applyFill="1" applyAlignment="1">
      <alignment horizontal="left" vertical="top"/>
    </xf>
    <xf numFmtId="0" fontId="34" fillId="0" borderId="0" xfId="0" applyFont="1" applyFill="1" applyAlignment="1">
      <alignment wrapText="1"/>
    </xf>
    <xf numFmtId="49" fontId="33" fillId="0" borderId="0" xfId="0" applyNumberFormat="1" applyFont="1" applyFill="1" applyBorder="1" applyAlignment="1">
      <alignment horizontal="left" vertical="top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 applyAlignment="1"/>
    <xf numFmtId="164" fontId="33" fillId="0" borderId="0" xfId="42" applyFont="1" applyFill="1" applyBorder="1" applyAlignment="1"/>
    <xf numFmtId="0" fontId="33" fillId="0" borderId="11" xfId="0" applyFont="1" applyFill="1" applyBorder="1" applyAlignment="1">
      <alignment horizontal="left" vertical="top"/>
    </xf>
    <xf numFmtId="0" fontId="33" fillId="0" borderId="11" xfId="0" applyFont="1" applyFill="1" applyBorder="1" applyAlignment="1"/>
    <xf numFmtId="0" fontId="28" fillId="0" borderId="11" xfId="0" applyFont="1" applyFill="1" applyBorder="1" applyAlignment="1"/>
    <xf numFmtId="164" fontId="28" fillId="0" borderId="11" xfId="42" applyFont="1" applyFill="1" applyBorder="1" applyAlignment="1"/>
    <xf numFmtId="0" fontId="33" fillId="0" borderId="0" xfId="0" applyFont="1" applyFill="1" applyBorder="1" applyAlignment="1">
      <alignment horizontal="center" vertical="top"/>
    </xf>
    <xf numFmtId="0" fontId="34" fillId="0" borderId="0" xfId="0" applyFont="1"/>
    <xf numFmtId="0" fontId="40" fillId="0" borderId="0" xfId="0" applyFont="1" applyAlignment="1">
      <alignment horizontal="left" vertical="top"/>
    </xf>
    <xf numFmtId="0" fontId="29" fillId="0" borderId="0" xfId="48" applyFont="1" applyBorder="1" applyAlignment="1">
      <alignment horizontal="center"/>
    </xf>
    <xf numFmtId="0" fontId="29" fillId="0" borderId="0" xfId="48" applyFont="1" applyBorder="1"/>
    <xf numFmtId="0" fontId="29" fillId="0" borderId="0" xfId="48" applyFont="1" applyBorder="1" applyAlignment="1">
      <alignment horizontal="left"/>
    </xf>
    <xf numFmtId="0" fontId="28" fillId="0" borderId="0" xfId="0" applyFont="1" applyFill="1" applyBorder="1" applyAlignment="1"/>
    <xf numFmtId="164" fontId="28" fillId="0" borderId="0" xfId="42" applyFont="1" applyFill="1" applyBorder="1" applyAlignment="1"/>
    <xf numFmtId="2" fontId="34" fillId="33" borderId="0" xfId="42" applyNumberFormat="1" applyFont="1" applyFill="1" applyAlignment="1">
      <alignment horizontal="right"/>
    </xf>
    <xf numFmtId="164" fontId="34" fillId="33" borderId="0" xfId="42" applyFont="1" applyFill="1" applyAlignment="1">
      <alignment horizontal="right"/>
    </xf>
    <xf numFmtId="164" fontId="16" fillId="0" borderId="0" xfId="42" applyFont="1" applyFill="1" applyAlignment="1">
      <alignment horizontal="right"/>
    </xf>
    <xf numFmtId="169" fontId="35" fillId="0" borderId="0" xfId="42" applyNumberFormat="1" applyFont="1" applyAlignment="1">
      <alignment horizontal="right"/>
    </xf>
    <xf numFmtId="164" fontId="16" fillId="0" borderId="10" xfId="42" applyFont="1" applyBorder="1" applyAlignment="1">
      <alignment horizontal="right"/>
    </xf>
    <xf numFmtId="2" fontId="35" fillId="0" borderId="0" xfId="42" applyNumberFormat="1" applyFont="1" applyFill="1" applyBorder="1" applyAlignment="1">
      <alignment horizontal="right"/>
    </xf>
    <xf numFmtId="164" fontId="34" fillId="0" borderId="10" xfId="42" applyFont="1" applyBorder="1" applyAlignment="1">
      <alignment horizontal="right"/>
    </xf>
    <xf numFmtId="2" fontId="0" fillId="0" borderId="12" xfId="0" applyNumberFormat="1" applyBorder="1" applyAlignment="1">
      <alignment horizontal="right"/>
    </xf>
    <xf numFmtId="2" fontId="18" fillId="0" borderId="0" xfId="0" applyNumberFormat="1" applyFont="1" applyBorder="1" applyAlignment="1">
      <alignment horizontal="right"/>
    </xf>
    <xf numFmtId="2" fontId="18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16" fillId="0" borderId="0" xfId="42" applyNumberFormat="1" applyFont="1" applyFill="1" applyAlignment="1">
      <alignment horizontal="right"/>
    </xf>
    <xf numFmtId="2" fontId="34" fillId="0" borderId="10" xfId="42" applyNumberFormat="1" applyFont="1" applyBorder="1" applyAlignment="1">
      <alignment horizontal="right"/>
    </xf>
    <xf numFmtId="2" fontId="0" fillId="0" borderId="0" xfId="0" applyNumberFormat="1" applyAlignment="1">
      <alignment horizontal="center"/>
    </xf>
    <xf numFmtId="2" fontId="16" fillId="0" borderId="0" xfId="42" applyNumberFormat="1" applyFont="1" applyFill="1" applyBorder="1" applyAlignment="1">
      <alignment horizontal="center"/>
    </xf>
    <xf numFmtId="165" fontId="35" fillId="0" borderId="0" xfId="42" applyNumberFormat="1" applyFont="1" applyAlignment="1">
      <alignment horizontal="right" vertical="center"/>
    </xf>
    <xf numFmtId="2" fontId="35" fillId="0" borderId="0" xfId="42" applyNumberFormat="1" applyFont="1" applyAlignment="1">
      <alignment horizontal="right"/>
    </xf>
    <xf numFmtId="2" fontId="35" fillId="0" borderId="0" xfId="42" applyNumberFormat="1" applyFont="1" applyFill="1" applyAlignment="1">
      <alignment horizontal="right"/>
    </xf>
    <xf numFmtId="0" fontId="0" fillId="0" borderId="12" xfId="0" applyBorder="1" applyAlignment="1">
      <alignment horizontal="justify" vertical="top"/>
    </xf>
    <xf numFmtId="0" fontId="18" fillId="0" borderId="0" xfId="0" applyFont="1" applyBorder="1" applyAlignment="1">
      <alignment horizontal="justify" vertical="top"/>
    </xf>
    <xf numFmtId="0" fontId="0" fillId="0" borderId="0" xfId="0" applyFont="1" applyAlignment="1">
      <alignment horizontal="justify" vertical="top" wrapText="1"/>
    </xf>
    <xf numFmtId="0" fontId="34" fillId="33" borderId="0" xfId="0" applyFont="1" applyFill="1" applyAlignment="1">
      <alignment horizontal="justify" vertical="top"/>
    </xf>
    <xf numFmtId="0" fontId="16" fillId="0" borderId="0" xfId="0" applyFont="1" applyFill="1" applyAlignment="1">
      <alignment horizontal="justify" vertical="top" wrapText="1"/>
    </xf>
    <xf numFmtId="0" fontId="16" fillId="0" borderId="0" xfId="0" applyFont="1" applyFill="1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4" fillId="0" borderId="10" xfId="0" applyFont="1" applyFill="1" applyBorder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39" fillId="0" borderId="0" xfId="0" applyFont="1" applyAlignment="1">
      <alignment horizontal="justify" vertical="top" wrapText="1"/>
    </xf>
    <xf numFmtId="0" fontId="34" fillId="0" borderId="10" xfId="0" applyFont="1" applyBorder="1" applyAlignment="1">
      <alignment horizontal="justify" vertical="top"/>
    </xf>
    <xf numFmtId="0" fontId="36" fillId="0" borderId="0" xfId="0" applyFont="1" applyAlignment="1">
      <alignment horizontal="justify" vertical="top" wrapText="1"/>
    </xf>
    <xf numFmtId="0" fontId="0" fillId="0" borderId="12" xfId="0" applyBorder="1" applyAlignment="1">
      <alignment horizontal="center" vertical="top"/>
    </xf>
    <xf numFmtId="0" fontId="35" fillId="0" borderId="0" xfId="0" applyFont="1" applyAlignment="1">
      <alignment horizontal="justify" vertical="top" wrapText="1"/>
    </xf>
    <xf numFmtId="0" fontId="42" fillId="0" borderId="0" xfId="0" applyFont="1" applyBorder="1" applyAlignment="1"/>
    <xf numFmtId="165" fontId="35" fillId="0" borderId="0" xfId="42" applyNumberFormat="1" applyFont="1" applyAlignment="1" applyProtection="1">
      <alignment horizontal="center"/>
      <protection locked="0"/>
    </xf>
    <xf numFmtId="0" fontId="16" fillId="0" borderId="0" xfId="0" applyFont="1" applyAlignment="1">
      <alignment horizontal="justify" vertical="top"/>
    </xf>
    <xf numFmtId="0" fontId="27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8" fillId="0" borderId="0" xfId="0" applyFont="1" applyFill="1" applyAlignment="1">
      <alignment horizontal="justify" vertical="center" wrapText="1"/>
    </xf>
    <xf numFmtId="0" fontId="35" fillId="0" borderId="0" xfId="0" applyFont="1" applyAlignment="1">
      <alignment horizontal="center" vertical="center"/>
    </xf>
    <xf numFmtId="2" fontId="27" fillId="0" borderId="0" xfId="42" applyNumberFormat="1" applyFont="1" applyFill="1" applyBorder="1" applyAlignment="1">
      <alignment horizontal="right" vertical="center"/>
    </xf>
    <xf numFmtId="2" fontId="41" fillId="0" borderId="0" xfId="42" applyNumberFormat="1" applyFont="1" applyFill="1" applyBorder="1" applyAlignment="1">
      <alignment horizontal="right" vertical="center"/>
    </xf>
    <xf numFmtId="2" fontId="41" fillId="0" borderId="0" xfId="42" applyNumberFormat="1" applyFont="1" applyAlignment="1">
      <alignment horizontal="right" vertical="center"/>
    </xf>
    <xf numFmtId="0" fontId="37" fillId="0" borderId="0" xfId="0" applyFont="1" applyFill="1" applyAlignment="1">
      <alignment horizontal="justify" vertical="center" wrapText="1"/>
    </xf>
    <xf numFmtId="2" fontId="27" fillId="0" borderId="0" xfId="42" applyNumberFormat="1" applyFont="1" applyAlignment="1">
      <alignment horizontal="right" vertical="center"/>
    </xf>
    <xf numFmtId="2" fontId="41" fillId="0" borderId="0" xfId="42" applyNumberFormat="1" applyFont="1" applyFill="1" applyAlignment="1">
      <alignment horizontal="right" vertical="center"/>
    </xf>
    <xf numFmtId="0" fontId="35" fillId="0" borderId="0" xfId="0" applyFont="1" applyAlignment="1">
      <alignment horizontal="justify" vertical="center" wrapText="1"/>
    </xf>
    <xf numFmtId="0" fontId="36" fillId="0" borderId="0" xfId="0" applyFont="1" applyAlignment="1">
      <alignment horizontal="justify" vertical="center" wrapText="1"/>
    </xf>
    <xf numFmtId="0" fontId="39" fillId="0" borderId="0" xfId="0" applyFont="1" applyAlignment="1">
      <alignment horizontal="justify" vertical="center" wrapText="1"/>
    </xf>
    <xf numFmtId="2" fontId="27" fillId="0" borderId="0" xfId="42" applyNumberFormat="1" applyFont="1" applyFill="1" applyAlignment="1">
      <alignment horizontal="right" vertical="center"/>
    </xf>
    <xf numFmtId="0" fontId="35" fillId="0" borderId="0" xfId="0" applyFont="1" applyFill="1" applyAlignment="1">
      <alignment horizontal="center" vertical="center"/>
    </xf>
    <xf numFmtId="2" fontId="27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2" fontId="41" fillId="0" borderId="0" xfId="0" applyNumberFormat="1" applyFont="1" applyAlignment="1">
      <alignment horizontal="right" vertical="center" wrapText="1"/>
    </xf>
    <xf numFmtId="165" fontId="35" fillId="0" borderId="0" xfId="42" applyNumberFormat="1" applyFont="1" applyAlignment="1" applyProtection="1">
      <alignment horizontal="center" vertical="center"/>
      <protection locked="0"/>
    </xf>
    <xf numFmtId="165" fontId="27" fillId="0" borderId="0" xfId="42" applyNumberFormat="1" applyFont="1" applyAlignment="1">
      <alignment horizontal="right" vertical="center"/>
    </xf>
    <xf numFmtId="165" fontId="35" fillId="0" borderId="0" xfId="42" applyNumberFormat="1" applyFont="1" applyAlignment="1" applyProtection="1">
      <alignment horizontal="right" vertical="center"/>
      <protection locked="0"/>
    </xf>
    <xf numFmtId="165" fontId="27" fillId="0" borderId="0" xfId="42" applyNumberFormat="1" applyFont="1" applyAlignment="1" applyProtection="1">
      <alignment horizontal="right" vertical="center"/>
      <protection locked="0"/>
    </xf>
    <xf numFmtId="0" fontId="36" fillId="0" borderId="0" xfId="0" applyFont="1" applyFill="1" applyBorder="1" applyAlignment="1">
      <alignment horizontal="justify" vertical="top" wrapText="1"/>
    </xf>
    <xf numFmtId="0" fontId="35" fillId="0" borderId="0" xfId="0" applyFont="1" applyFill="1" applyBorder="1" applyAlignment="1">
      <alignment horizontal="center"/>
    </xf>
    <xf numFmtId="164" fontId="16" fillId="0" borderId="0" xfId="42" applyFont="1" applyFill="1" applyBorder="1" applyAlignment="1">
      <alignment horizontal="right"/>
    </xf>
    <xf numFmtId="0" fontId="35" fillId="0" borderId="0" xfId="0" applyFont="1" applyFill="1" applyBorder="1" applyAlignment="1">
      <alignment horizontal="center" vertical="top"/>
    </xf>
    <xf numFmtId="0" fontId="35" fillId="0" borderId="0" xfId="0" applyFont="1" applyFill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35" fillId="0" borderId="0" xfId="0" applyFont="1" applyAlignment="1">
      <alignment horizontal="left" vertical="top" wrapText="1"/>
    </xf>
    <xf numFmtId="0" fontId="34" fillId="0" borderId="13" xfId="0" applyFont="1" applyFill="1" applyBorder="1" applyAlignment="1">
      <alignment horizontal="left" vertical="top"/>
    </xf>
    <xf numFmtId="0" fontId="33" fillId="0" borderId="14" xfId="0" applyFont="1" applyFill="1" applyBorder="1" applyAlignment="1"/>
    <xf numFmtId="164" fontId="33" fillId="0" borderId="14" xfId="42" applyFont="1" applyFill="1" applyBorder="1" applyAlignment="1"/>
    <xf numFmtId="0" fontId="33" fillId="0" borderId="16" xfId="0" applyFont="1" applyFill="1" applyBorder="1" applyAlignment="1">
      <alignment horizontal="left"/>
    </xf>
    <xf numFmtId="166" fontId="33" fillId="0" borderId="17" xfId="42" applyNumberFormat="1" applyFont="1" applyFill="1" applyBorder="1" applyAlignment="1"/>
    <xf numFmtId="0" fontId="32" fillId="0" borderId="0" xfId="0" applyFont="1" applyFill="1" applyBorder="1"/>
    <xf numFmtId="4" fontId="32" fillId="0" borderId="0" xfId="0" applyNumberFormat="1" applyFont="1" applyFill="1" applyBorder="1"/>
    <xf numFmtId="44" fontId="31" fillId="0" borderId="0" xfId="0" applyNumberFormat="1" applyFont="1" applyFill="1" applyBorder="1"/>
    <xf numFmtId="0" fontId="28" fillId="0" borderId="16" xfId="0" applyFont="1" applyFill="1" applyBorder="1" applyAlignment="1">
      <alignment horizontal="left"/>
    </xf>
    <xf numFmtId="0" fontId="29" fillId="0" borderId="17" xfId="48" applyFont="1" applyBorder="1" applyAlignment="1">
      <alignment horizontal="right"/>
    </xf>
    <xf numFmtId="0" fontId="33" fillId="0" borderId="16" xfId="0" applyFont="1" applyFill="1" applyBorder="1" applyAlignment="1"/>
    <xf numFmtId="166" fontId="28" fillId="0" borderId="17" xfId="42" applyNumberFormat="1" applyFont="1" applyFill="1" applyBorder="1" applyAlignment="1"/>
    <xf numFmtId="0" fontId="40" fillId="0" borderId="18" xfId="0" applyFont="1" applyFill="1" applyBorder="1" applyAlignment="1"/>
    <xf numFmtId="0" fontId="45" fillId="0" borderId="10" xfId="0" applyFont="1" applyFill="1" applyBorder="1" applyAlignment="1"/>
    <xf numFmtId="164" fontId="45" fillId="0" borderId="10" xfId="42" applyFont="1" applyFill="1" applyBorder="1" applyAlignment="1"/>
    <xf numFmtId="0" fontId="28" fillId="0" borderId="0" xfId="0" applyFont="1"/>
    <xf numFmtId="0" fontId="28" fillId="0" borderId="0" xfId="0" applyFont="1" applyAlignment="1">
      <alignment horizontal="right"/>
    </xf>
    <xf numFmtId="4" fontId="28" fillId="0" borderId="0" xfId="0" applyNumberFormat="1" applyFont="1" applyFill="1"/>
    <xf numFmtId="4" fontId="28" fillId="0" borderId="0" xfId="0" applyNumberFormat="1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45" fillId="34" borderId="0" xfId="0" applyFont="1" applyFill="1"/>
    <xf numFmtId="0" fontId="28" fillId="0" borderId="0" xfId="0" applyFont="1" applyBorder="1"/>
    <xf numFmtId="0" fontId="28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right"/>
    </xf>
    <xf numFmtId="4" fontId="28" fillId="0" borderId="0" xfId="0" applyNumberFormat="1" applyFont="1" applyFill="1" applyBorder="1"/>
    <xf numFmtId="0" fontId="45" fillId="0" borderId="0" xfId="0" applyFont="1" applyAlignment="1">
      <alignment horizontal="left" vertical="top" wrapText="1"/>
    </xf>
    <xf numFmtId="0" fontId="16" fillId="0" borderId="10" xfId="0" applyFont="1" applyBorder="1"/>
    <xf numFmtId="44" fontId="33" fillId="0" borderId="15" xfId="42" applyNumberFormat="1" applyFont="1" applyFill="1" applyBorder="1" applyAlignment="1"/>
    <xf numFmtId="44" fontId="33" fillId="0" borderId="17" xfId="42" applyNumberFormat="1" applyFont="1" applyFill="1" applyBorder="1" applyAlignment="1"/>
    <xf numFmtId="44" fontId="46" fillId="0" borderId="19" xfId="42" applyNumberFormat="1" applyFont="1" applyFill="1" applyBorder="1" applyAlignment="1"/>
    <xf numFmtId="44" fontId="35" fillId="0" borderId="0" xfId="42" applyNumberFormat="1" applyFont="1" applyAlignment="1">
      <alignment horizontal="right" vertical="center"/>
    </xf>
    <xf numFmtId="44" fontId="27" fillId="0" borderId="0" xfId="42" applyNumberFormat="1" applyFont="1" applyAlignment="1">
      <alignment horizontal="right" vertical="center"/>
    </xf>
    <xf numFmtId="44" fontId="34" fillId="0" borderId="10" xfId="42" applyNumberFormat="1" applyFont="1" applyBorder="1" applyAlignment="1">
      <alignment horizontal="right"/>
    </xf>
    <xf numFmtId="44" fontId="35" fillId="0" borderId="0" xfId="42" applyNumberFormat="1" applyFont="1" applyFill="1" applyBorder="1" applyAlignment="1">
      <alignment horizontal="right"/>
    </xf>
    <xf numFmtId="44" fontId="16" fillId="0" borderId="10" xfId="42" applyNumberFormat="1" applyFont="1" applyBorder="1" applyAlignment="1">
      <alignment horizontal="right"/>
    </xf>
    <xf numFmtId="4" fontId="35" fillId="0" borderId="0" xfId="42" applyNumberFormat="1" applyFont="1" applyFill="1" applyBorder="1" applyAlignment="1" applyProtection="1">
      <alignment horizontal="right"/>
      <protection locked="0"/>
    </xf>
    <xf numFmtId="44" fontId="35" fillId="0" borderId="0" xfId="42" applyNumberFormat="1" applyFont="1" applyAlignment="1">
      <alignment horizontal="right"/>
    </xf>
    <xf numFmtId="49" fontId="47" fillId="0" borderId="13" xfId="0" applyNumberFormat="1" applyFont="1" applyBorder="1" applyAlignment="1">
      <alignment horizontal="left" vertical="top"/>
    </xf>
    <xf numFmtId="0" fontId="47" fillId="0" borderId="14" xfId="0" applyFont="1" applyBorder="1" applyAlignment="1">
      <alignment horizontal="left" vertical="top"/>
    </xf>
    <xf numFmtId="0" fontId="28" fillId="0" borderId="14" xfId="0" applyFont="1" applyBorder="1" applyAlignment="1">
      <alignment horizontal="right"/>
    </xf>
    <xf numFmtId="4" fontId="28" fillId="0" borderId="14" xfId="0" applyNumberFormat="1" applyFont="1" applyFill="1" applyBorder="1"/>
    <xf numFmtId="4" fontId="28" fillId="0" borderId="15" xfId="0" applyNumberFormat="1" applyFont="1" applyBorder="1"/>
    <xf numFmtId="0" fontId="47" fillId="0" borderId="16" xfId="0" applyFont="1" applyBorder="1" applyAlignment="1">
      <alignment horizontal="left" vertical="top"/>
    </xf>
    <xf numFmtId="0" fontId="47" fillId="0" borderId="0" xfId="0" applyFont="1" applyBorder="1" applyAlignment="1">
      <alignment horizontal="left" vertical="top" wrapText="1"/>
    </xf>
    <xf numFmtId="4" fontId="28" fillId="0" borderId="17" xfId="0" applyNumberFormat="1" applyFont="1" applyBorder="1"/>
    <xf numFmtId="0" fontId="28" fillId="0" borderId="16" xfId="0" applyFont="1" applyBorder="1" applyAlignment="1">
      <alignment horizontal="right"/>
    </xf>
    <xf numFmtId="0" fontId="28" fillId="0" borderId="0" xfId="0" applyFont="1" applyBorder="1" applyAlignment="1">
      <alignment horizontal="left"/>
    </xf>
    <xf numFmtId="4" fontId="28" fillId="0" borderId="0" xfId="0" applyNumberFormat="1" applyFont="1" applyFill="1" applyBorder="1" applyAlignment="1">
      <alignment horizontal="right"/>
    </xf>
    <xf numFmtId="4" fontId="28" fillId="0" borderId="17" xfId="0" applyNumberFormat="1" applyFont="1" applyBorder="1" applyAlignment="1">
      <alignment horizontal="right"/>
    </xf>
    <xf numFmtId="0" fontId="46" fillId="0" borderId="16" xfId="0" applyFont="1" applyBorder="1" applyAlignment="1">
      <alignment horizontal="left" vertical="top"/>
    </xf>
    <xf numFmtId="0" fontId="46" fillId="0" borderId="0" xfId="0" applyFont="1" applyBorder="1" applyAlignment="1">
      <alignment horizontal="left" vertical="top" wrapText="1"/>
    </xf>
    <xf numFmtId="0" fontId="45" fillId="0" borderId="0" xfId="0" applyFont="1" applyBorder="1" applyAlignment="1">
      <alignment horizontal="right"/>
    </xf>
    <xf numFmtId="4" fontId="28" fillId="0" borderId="17" xfId="0" applyNumberFormat="1" applyFont="1" applyFill="1" applyBorder="1" applyAlignment="1">
      <alignment horizontal="right"/>
    </xf>
    <xf numFmtId="0" fontId="28" fillId="0" borderId="16" xfId="0" applyFont="1" applyBorder="1" applyAlignment="1">
      <alignment horizontal="left" vertical="top"/>
    </xf>
    <xf numFmtId="0" fontId="28" fillId="0" borderId="0" xfId="0" applyFont="1" applyFill="1" applyBorder="1" applyAlignment="1">
      <alignment horizontal="right"/>
    </xf>
    <xf numFmtId="44" fontId="28" fillId="0" borderId="17" xfId="0" applyNumberFormat="1" applyFont="1" applyBorder="1"/>
    <xf numFmtId="0" fontId="28" fillId="0" borderId="16" xfId="0" applyFont="1" applyBorder="1" applyAlignment="1">
      <alignment vertical="top"/>
    </xf>
    <xf numFmtId="0" fontId="28" fillId="0" borderId="17" xfId="0" applyFont="1" applyBorder="1"/>
    <xf numFmtId="0" fontId="28" fillId="0" borderId="0" xfId="0" quotePrefix="1" applyFont="1" applyBorder="1" applyAlignment="1">
      <alignment horizontal="left" vertical="top" wrapText="1"/>
    </xf>
    <xf numFmtId="0" fontId="28" fillId="34" borderId="20" xfId="0" applyFont="1" applyFill="1" applyBorder="1" applyAlignment="1">
      <alignment vertical="top"/>
    </xf>
    <xf numFmtId="0" fontId="28" fillId="34" borderId="11" xfId="0" applyFont="1" applyFill="1" applyBorder="1" applyAlignment="1" applyProtection="1">
      <alignment vertical="top" wrapText="1"/>
      <protection locked="0"/>
    </xf>
    <xf numFmtId="0" fontId="28" fillId="34" borderId="11" xfId="0" applyFont="1" applyFill="1" applyBorder="1" applyAlignment="1">
      <alignment horizontal="right"/>
    </xf>
    <xf numFmtId="0" fontId="28" fillId="34" borderId="11" xfId="0" applyFont="1" applyFill="1" applyBorder="1"/>
    <xf numFmtId="44" fontId="28" fillId="34" borderId="21" xfId="0" applyNumberFormat="1" applyFont="1" applyFill="1" applyBorder="1"/>
    <xf numFmtId="0" fontId="28" fillId="0" borderId="18" xfId="0" applyFont="1" applyBorder="1" applyAlignment="1">
      <alignment horizontal="left" vertical="top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right"/>
    </xf>
    <xf numFmtId="4" fontId="21" fillId="0" borderId="10" xfId="0" applyNumberFormat="1" applyFont="1" applyFill="1" applyBorder="1"/>
    <xf numFmtId="44" fontId="21" fillId="0" borderId="22" xfId="0" applyNumberFormat="1" applyFont="1" applyBorder="1"/>
    <xf numFmtId="44" fontId="33" fillId="0" borderId="0" xfId="42" applyNumberFormat="1" applyFont="1" applyFill="1" applyBorder="1" applyAlignment="1"/>
    <xf numFmtId="44" fontId="33" fillId="0" borderId="11" xfId="42" applyNumberFormat="1" applyFont="1" applyFill="1" applyBorder="1" applyAlignment="1"/>
    <xf numFmtId="4" fontId="28" fillId="0" borderId="0" xfId="0" applyNumberFormat="1" applyFont="1" applyFill="1" applyBorder="1" applyProtection="1">
      <protection locked="0"/>
    </xf>
    <xf numFmtId="0" fontId="28" fillId="0" borderId="0" xfId="0" applyFont="1" applyBorder="1" applyProtection="1">
      <protection locked="0"/>
    </xf>
    <xf numFmtId="4" fontId="28" fillId="34" borderId="11" xfId="0" applyNumberFormat="1" applyFont="1" applyFill="1" applyBorder="1" applyProtection="1">
      <protection locked="0"/>
    </xf>
    <xf numFmtId="0" fontId="23" fillId="0" borderId="0" xfId="0" applyFont="1" applyBorder="1" applyAlignment="1">
      <alignment horizontal="left" vertical="top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/>
    <xf numFmtId="0" fontId="20" fillId="0" borderId="0" xfId="0" applyFont="1" applyBorder="1" applyAlignment="1">
      <alignment horizontal="right"/>
    </xf>
    <xf numFmtId="0" fontId="35" fillId="0" borderId="0" xfId="0" applyFont="1" applyAlignment="1">
      <alignment horizontal="justify" vertical="top" wrapText="1"/>
    </xf>
  </cellXfs>
  <cellStyles count="49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Comma 2" xfId="46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 customBuiltin="1"/>
    <cellStyle name="Navadno 2" xfId="43"/>
    <cellStyle name="Navadno 3" xfId="47"/>
    <cellStyle name="Navadno_KALAMAR-PSO GREGORČIČEVA MS-16.11.04" xfId="48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aluta 3" xfId="44"/>
    <cellStyle name="Vejica" xfId="42" builtinId="3"/>
    <cellStyle name="Vejica 3" xfId="45"/>
    <cellStyle name="Vnos" xfId="9" builtinId="20" customBuiltin="1"/>
    <cellStyle name="Vsota" xfId="17" builtinId="25" customBuiltin="1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  <pageSetUpPr fitToPage="1"/>
  </sheetPr>
  <dimension ref="A1:H52"/>
  <sheetViews>
    <sheetView showZeros="0" view="pageLayout" zoomScaleNormal="100" workbookViewId="0">
      <selection activeCell="B22" sqref="B22"/>
    </sheetView>
  </sheetViews>
  <sheetFormatPr defaultColWidth="9.140625" defaultRowHeight="15"/>
  <cols>
    <col min="1" max="1" width="9.28515625" style="1" customWidth="1"/>
    <col min="2" max="2" width="41.28515625" customWidth="1"/>
    <col min="3" max="3" width="6.42578125" customWidth="1"/>
    <col min="4" max="4" width="9.85546875" customWidth="1"/>
    <col min="5" max="5" width="3" customWidth="1"/>
    <col min="6" max="6" width="12.7109375" customWidth="1"/>
  </cols>
  <sheetData>
    <row r="1" spans="1:8">
      <c r="A1" s="28"/>
      <c r="B1" s="29"/>
      <c r="C1" s="29"/>
      <c r="D1" s="29"/>
      <c r="E1" s="29"/>
      <c r="F1" s="29"/>
    </row>
    <row r="2" spans="1:8" s="4" customFormat="1" ht="18" customHeight="1">
      <c r="A2" s="222" t="s">
        <v>12</v>
      </c>
      <c r="B2" s="223"/>
      <c r="C2" s="224"/>
      <c r="D2" s="25"/>
      <c r="E2" s="225"/>
      <c r="F2" s="225"/>
    </row>
    <row r="3" spans="1:8" s="4" customFormat="1" ht="18" customHeight="1">
      <c r="A3" s="224"/>
      <c r="B3" s="224"/>
      <c r="C3" s="224"/>
      <c r="E3" s="225"/>
      <c r="F3" s="225"/>
    </row>
    <row r="4" spans="1:8" s="4" customFormat="1" ht="18" customHeight="1">
      <c r="A4" s="224"/>
      <c r="B4" s="224"/>
      <c r="C4" s="224"/>
      <c r="E4" s="225"/>
      <c r="F4" s="225"/>
    </row>
    <row r="5" spans="1:8" s="5" customFormat="1" ht="18" customHeight="1">
      <c r="A5" s="224"/>
      <c r="B5" s="224"/>
      <c r="C5" s="224"/>
      <c r="E5" s="225"/>
      <c r="F5" s="225"/>
    </row>
    <row r="6" spans="1:8" s="19" customFormat="1" ht="18.75">
      <c r="A6" s="3" t="s">
        <v>14</v>
      </c>
      <c r="B6" s="3"/>
      <c r="D6" s="20"/>
      <c r="E6" s="20"/>
      <c r="F6" s="20"/>
    </row>
    <row r="7" spans="1:8" s="2" customFormat="1">
      <c r="A7" s="6"/>
      <c r="B7" s="7"/>
      <c r="C7" s="8"/>
      <c r="D7" s="9"/>
      <c r="E7" s="9"/>
      <c r="F7" s="9"/>
    </row>
    <row r="8" spans="1:8" s="12" customFormat="1">
      <c r="A8" s="64"/>
      <c r="B8" s="65"/>
      <c r="C8" s="59"/>
      <c r="D8" s="60"/>
      <c r="E8" s="60"/>
      <c r="F8" s="60"/>
    </row>
    <row r="9" spans="1:8" s="12" customFormat="1" ht="15.75" thickBot="1">
      <c r="A9" s="50"/>
      <c r="B9" s="65"/>
      <c r="C9" s="59"/>
      <c r="D9" s="60"/>
      <c r="E9" s="60"/>
      <c r="F9" s="60"/>
    </row>
    <row r="10" spans="1:8" s="2" customFormat="1">
      <c r="A10" s="66"/>
      <c r="B10" s="147" t="s">
        <v>121</v>
      </c>
      <c r="C10" s="148"/>
      <c r="D10" s="149"/>
      <c r="E10" s="149"/>
      <c r="F10" s="175">
        <f>'A. REK. ZU'!F14</f>
        <v>0</v>
      </c>
      <c r="G10" s="22"/>
      <c r="H10" s="22"/>
    </row>
    <row r="11" spans="1:8" s="2" customFormat="1">
      <c r="A11" s="66"/>
      <c r="B11" s="150"/>
      <c r="C11" s="68"/>
      <c r="D11" s="69"/>
      <c r="E11" s="69"/>
      <c r="F11" s="151"/>
      <c r="G11" s="22"/>
      <c r="H11" s="22"/>
    </row>
    <row r="12" spans="1:8" s="2" customFormat="1">
      <c r="A12" s="66"/>
      <c r="B12" s="150" t="s">
        <v>122</v>
      </c>
      <c r="C12" s="152"/>
      <c r="D12" s="153"/>
      <c r="E12" s="154"/>
      <c r="F12" s="176">
        <f>0.1*(F10)</f>
        <v>0</v>
      </c>
      <c r="G12" s="22"/>
      <c r="H12" s="22"/>
    </row>
    <row r="13" spans="1:8" s="2" customFormat="1">
      <c r="A13" s="66"/>
      <c r="B13" s="155" t="s">
        <v>32</v>
      </c>
      <c r="C13" s="77"/>
      <c r="D13" s="78"/>
      <c r="E13" s="79"/>
      <c r="F13" s="156"/>
      <c r="G13" s="22"/>
      <c r="H13" s="22"/>
    </row>
    <row r="14" spans="1:8" s="2" customFormat="1" ht="15.75" thickBot="1">
      <c r="A14" s="63"/>
      <c r="B14" s="157"/>
      <c r="C14" s="80"/>
      <c r="D14" s="81"/>
      <c r="E14" s="81"/>
      <c r="F14" s="158"/>
      <c r="G14" s="22"/>
      <c r="H14" s="22"/>
    </row>
    <row r="15" spans="1:8" s="2" customFormat="1" ht="16.5" thickBot="1">
      <c r="A15" s="74"/>
      <c r="B15" s="159" t="s">
        <v>123</v>
      </c>
      <c r="C15" s="160"/>
      <c r="D15" s="161"/>
      <c r="E15" s="174"/>
      <c r="F15" s="177">
        <f>SUM(F10,F12)</f>
        <v>0</v>
      </c>
      <c r="G15" s="22"/>
      <c r="H15" s="22"/>
    </row>
    <row r="16" spans="1:8" s="2" customFormat="1" ht="13.9" customHeight="1">
      <c r="A16" s="21"/>
      <c r="B16" s="16"/>
      <c r="C16" s="16"/>
      <c r="D16" s="17"/>
      <c r="E16" s="17"/>
      <c r="F16" s="17"/>
      <c r="G16" s="22"/>
      <c r="H16" s="22"/>
    </row>
    <row r="17" spans="1:8" s="34" customFormat="1">
      <c r="A17" s="14"/>
      <c r="B17" s="31"/>
      <c r="C17" s="16"/>
      <c r="D17" s="17"/>
      <c r="E17" s="17"/>
      <c r="F17" s="17"/>
      <c r="G17" s="18"/>
      <c r="H17" s="18"/>
    </row>
    <row r="18" spans="1:8" s="34" customFormat="1">
      <c r="A18" s="21"/>
      <c r="B18" s="16"/>
      <c r="C18" s="16"/>
      <c r="D18" s="17"/>
      <c r="E18" s="17"/>
      <c r="F18" s="17"/>
      <c r="G18" s="18"/>
      <c r="H18" s="18"/>
    </row>
    <row r="19" spans="1:8" s="34" customFormat="1">
      <c r="A19" s="14"/>
      <c r="B19" s="16"/>
      <c r="C19" s="16"/>
      <c r="D19" s="17"/>
      <c r="E19" s="17"/>
      <c r="F19" s="17"/>
      <c r="G19" s="18"/>
      <c r="H19" s="18"/>
    </row>
    <row r="20" spans="1:8">
      <c r="A20" s="21"/>
      <c r="B20" s="16"/>
      <c r="C20" s="16"/>
      <c r="D20" s="17"/>
      <c r="E20" s="17"/>
      <c r="F20" s="17"/>
      <c r="G20" s="18"/>
      <c r="H20" s="18"/>
    </row>
    <row r="21" spans="1:8">
      <c r="A21" s="14"/>
      <c r="B21" s="16"/>
      <c r="C21" s="16"/>
      <c r="D21" s="17"/>
      <c r="E21" s="17"/>
      <c r="F21" s="17"/>
      <c r="G21" s="18"/>
      <c r="H21" s="18"/>
    </row>
    <row r="22" spans="1:8">
      <c r="A22" s="21"/>
      <c r="B22" s="16"/>
      <c r="C22" s="16"/>
      <c r="D22" s="17"/>
      <c r="E22" s="17"/>
      <c r="F22" s="17"/>
      <c r="G22" s="18"/>
      <c r="H22" s="18"/>
    </row>
    <row r="23" spans="1:8">
      <c r="A23" s="14"/>
      <c r="B23" s="32"/>
      <c r="C23" s="16"/>
      <c r="D23" s="17"/>
      <c r="E23" s="17"/>
      <c r="F23" s="17"/>
      <c r="G23" s="18"/>
      <c r="H23" s="18"/>
    </row>
    <row r="24" spans="1:8">
      <c r="A24" s="14"/>
      <c r="B24" s="16"/>
      <c r="C24" s="16"/>
      <c r="D24" s="17"/>
      <c r="E24" s="17"/>
      <c r="F24" s="17"/>
      <c r="G24" s="18"/>
      <c r="H24" s="18"/>
    </row>
    <row r="25" spans="1:8">
      <c r="A25" s="14"/>
      <c r="B25" s="33"/>
      <c r="C25" s="16"/>
      <c r="D25" s="17"/>
      <c r="E25" s="17"/>
      <c r="F25" s="17"/>
      <c r="G25" s="18"/>
      <c r="H25" s="18"/>
    </row>
    <row r="26" spans="1:8">
      <c r="A26" s="14"/>
      <c r="B26" s="16"/>
      <c r="C26" s="16"/>
      <c r="D26" s="17"/>
      <c r="E26" s="17"/>
      <c r="F26" s="17"/>
      <c r="G26" s="18"/>
      <c r="H26" s="18"/>
    </row>
    <row r="27" spans="1:8">
      <c r="A27" s="14"/>
      <c r="B27" s="32"/>
      <c r="C27" s="16"/>
      <c r="D27" s="17"/>
      <c r="E27" s="17"/>
      <c r="F27" s="17"/>
      <c r="G27" s="18"/>
      <c r="H27" s="18"/>
    </row>
    <row r="28" spans="1:8">
      <c r="A28" s="14"/>
      <c r="B28" s="16"/>
      <c r="C28" s="16"/>
      <c r="D28" s="17"/>
      <c r="E28" s="17"/>
      <c r="F28" s="17"/>
      <c r="G28" s="18"/>
      <c r="H28" s="18"/>
    </row>
    <row r="29" spans="1:8">
      <c r="A29" s="14"/>
      <c r="B29" s="15"/>
      <c r="C29" s="16"/>
      <c r="D29" s="17"/>
      <c r="E29" s="17"/>
      <c r="F29" s="17"/>
      <c r="G29" s="18"/>
      <c r="H29" s="18"/>
    </row>
    <row r="30" spans="1:8">
      <c r="B30" s="18"/>
      <c r="C30" s="18"/>
      <c r="D30" s="18"/>
      <c r="E30" s="18"/>
      <c r="F30" s="18"/>
      <c r="G30" s="18"/>
      <c r="H30" s="18"/>
    </row>
    <row r="31" spans="1:8">
      <c r="B31" s="18"/>
      <c r="C31" s="18"/>
      <c r="D31" s="18"/>
      <c r="E31" s="18"/>
      <c r="F31" s="18"/>
      <c r="G31" s="18"/>
      <c r="H31" s="18"/>
    </row>
    <row r="32" spans="1:8">
      <c r="B32" s="18"/>
      <c r="C32" s="18"/>
      <c r="D32" s="18"/>
      <c r="E32" s="18"/>
      <c r="F32" s="18"/>
      <c r="G32" s="18"/>
      <c r="H32" s="18"/>
    </row>
    <row r="33" spans="1:8">
      <c r="B33" s="18"/>
      <c r="C33" s="18"/>
      <c r="D33" s="18"/>
      <c r="E33" s="18"/>
      <c r="F33" s="18"/>
      <c r="G33" s="18"/>
      <c r="H33" s="18"/>
    </row>
    <row r="34" spans="1:8">
      <c r="B34" s="18"/>
      <c r="C34" s="18"/>
      <c r="D34" s="18"/>
      <c r="E34" s="18"/>
      <c r="F34" s="18"/>
      <c r="G34" s="18"/>
      <c r="H34" s="18"/>
    </row>
    <row r="35" spans="1:8">
      <c r="B35" s="18"/>
      <c r="C35" s="18"/>
      <c r="D35" s="18"/>
      <c r="E35" s="18"/>
      <c r="F35" s="18"/>
      <c r="G35" s="18"/>
      <c r="H35" s="18"/>
    </row>
    <row r="36" spans="1:8">
      <c r="B36" s="18"/>
      <c r="C36" s="18"/>
      <c r="D36" s="18"/>
      <c r="E36" s="18"/>
      <c r="F36" s="18"/>
      <c r="G36" s="18"/>
      <c r="H36" s="18"/>
    </row>
    <row r="37" spans="1:8">
      <c r="B37" s="18"/>
      <c r="C37" s="18"/>
      <c r="D37" s="18"/>
      <c r="E37" s="18"/>
      <c r="F37" s="18"/>
      <c r="G37" s="18"/>
      <c r="H37" s="18"/>
    </row>
    <row r="38" spans="1:8">
      <c r="B38" s="18"/>
      <c r="C38" s="18"/>
      <c r="D38" s="18"/>
      <c r="E38" s="18"/>
      <c r="F38" s="18"/>
      <c r="G38" s="18"/>
      <c r="H38" s="18"/>
    </row>
    <row r="39" spans="1:8">
      <c r="B39" s="18"/>
      <c r="C39" s="18"/>
      <c r="D39" s="18"/>
      <c r="E39" s="18"/>
      <c r="F39" s="18"/>
      <c r="G39" s="18"/>
    </row>
    <row r="40" spans="1:8">
      <c r="B40" s="18"/>
      <c r="C40" s="18"/>
      <c r="D40" s="18"/>
      <c r="E40" s="18"/>
      <c r="F40" s="18"/>
      <c r="G40" s="18"/>
    </row>
    <row r="41" spans="1:8">
      <c r="B41" s="18"/>
      <c r="C41" s="18"/>
      <c r="D41" s="18"/>
      <c r="E41" s="18"/>
      <c r="F41" s="18"/>
      <c r="G41" s="18"/>
    </row>
    <row r="42" spans="1:8">
      <c r="B42" s="18"/>
      <c r="C42" s="18"/>
      <c r="D42" s="18"/>
      <c r="E42" s="18"/>
      <c r="F42" s="18"/>
      <c r="G42" s="18"/>
    </row>
    <row r="43" spans="1:8">
      <c r="A43" s="26"/>
      <c r="B43" s="27"/>
      <c r="C43" s="27"/>
      <c r="D43" s="27"/>
      <c r="E43" s="27"/>
      <c r="F43" s="27"/>
      <c r="G43" s="18"/>
    </row>
    <row r="44" spans="1:8">
      <c r="B44" s="18"/>
      <c r="C44" s="18"/>
      <c r="D44" s="18"/>
      <c r="E44" s="18"/>
      <c r="F44" s="18"/>
      <c r="G44" s="18"/>
    </row>
    <row r="45" spans="1:8">
      <c r="B45" s="18"/>
      <c r="C45" s="18"/>
      <c r="D45" s="18"/>
      <c r="E45" s="18"/>
      <c r="F45" s="18"/>
      <c r="G45" s="18"/>
    </row>
    <row r="46" spans="1:8">
      <c r="B46" s="18"/>
      <c r="C46" s="18"/>
      <c r="D46" s="18"/>
      <c r="E46" s="18"/>
      <c r="F46" s="18"/>
      <c r="G46" s="18"/>
    </row>
    <row r="47" spans="1:8">
      <c r="B47" s="18"/>
      <c r="C47" s="18"/>
      <c r="D47" s="18"/>
      <c r="E47" s="18"/>
      <c r="F47" s="18"/>
      <c r="G47" s="18"/>
    </row>
    <row r="48" spans="1:8">
      <c r="B48" s="18"/>
      <c r="C48" s="18"/>
      <c r="D48" s="18"/>
      <c r="E48" s="18"/>
      <c r="F48" s="18"/>
      <c r="G48" s="18"/>
    </row>
    <row r="49" spans="7:7">
      <c r="G49" s="18"/>
    </row>
    <row r="50" spans="7:7">
      <c r="G50" s="18"/>
    </row>
    <row r="51" spans="7:7">
      <c r="G51" s="18"/>
    </row>
    <row r="52" spans="7:7">
      <c r="G52" s="18"/>
    </row>
  </sheetData>
  <sheetProtection algorithmName="SHA-512" hashValue="LzyHJfX/qZ1ImgBLsZvpvSs1alMfzBuKfIqUItv+Fv7z8L28foRMUjACcYJ7BX2Ko0NDF6PtDhih74LK3g/eFA==" saltValue="RPoeoKCMv+SRFGvL9SZvLg==" spinCount="100000" sheet="1" objects="1" scenarios="1"/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fitToHeight="0" orientation="portrait" r:id="rId1"/>
  <headerFooter>
    <oddHeader xml:space="preserve">&amp;L&amp;"Franklin Gothic Book,Navadno"&amp;9
MENJAVA SEPARATORJA OLJ
 - RTP KOROŠKA VRATA&amp;C
                                                                                                                       </oddHeader>
    <oddFooter>&amp;CStran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H50"/>
  <sheetViews>
    <sheetView showZeros="0" view="pageLayout" zoomScaleNormal="100" workbookViewId="0">
      <selection activeCell="F25" sqref="F25"/>
    </sheetView>
  </sheetViews>
  <sheetFormatPr defaultRowHeight="15"/>
  <cols>
    <col min="1" max="1" width="9.28515625" style="37" customWidth="1"/>
    <col min="2" max="2" width="33.5703125" style="34" customWidth="1"/>
    <col min="3" max="3" width="6.42578125" style="34" customWidth="1"/>
    <col min="4" max="5" width="11.140625" style="34" bestFit="1" customWidth="1"/>
    <col min="6" max="6" width="13.42578125" style="34" customWidth="1"/>
    <col min="7" max="16384" width="9.140625" style="34"/>
  </cols>
  <sheetData>
    <row r="1" spans="1:8">
      <c r="A1" s="112"/>
      <c r="B1" s="29"/>
      <c r="C1" s="29"/>
      <c r="D1" s="29"/>
      <c r="E1" s="29"/>
      <c r="F1" s="29"/>
    </row>
    <row r="2" spans="1:8" s="4" customFormat="1" ht="18" customHeight="1">
      <c r="A2" s="222" t="s">
        <v>12</v>
      </c>
      <c r="B2" s="223"/>
      <c r="C2" s="224"/>
      <c r="D2" s="25"/>
      <c r="E2" s="225"/>
      <c r="F2" s="225"/>
    </row>
    <row r="3" spans="1:8" s="4" customFormat="1" ht="18" customHeight="1">
      <c r="A3" s="224"/>
      <c r="B3" s="224"/>
      <c r="C3" s="224"/>
      <c r="E3" s="225"/>
      <c r="F3" s="225"/>
    </row>
    <row r="4" spans="1:8" s="4" customFormat="1" ht="18" customHeight="1">
      <c r="A4" s="224"/>
      <c r="B4" s="224"/>
      <c r="C4" s="224"/>
      <c r="E4" s="225"/>
      <c r="F4" s="225"/>
    </row>
    <row r="5" spans="1:8" s="5" customFormat="1" ht="18" customHeight="1">
      <c r="A5" s="224"/>
      <c r="B5" s="224"/>
      <c r="C5" s="224"/>
      <c r="E5" s="225"/>
      <c r="F5" s="225"/>
    </row>
    <row r="6" spans="1:8" s="19" customFormat="1" ht="18.75">
      <c r="A6" s="3" t="s">
        <v>13</v>
      </c>
      <c r="B6" s="76"/>
      <c r="D6" s="20"/>
      <c r="E6" s="20"/>
      <c r="F6" s="20"/>
    </row>
    <row r="7" spans="1:8" s="2" customFormat="1">
      <c r="A7" s="6"/>
      <c r="B7" s="7"/>
      <c r="C7" s="8"/>
      <c r="D7" s="9"/>
      <c r="E7" s="9"/>
      <c r="F7" s="9"/>
    </row>
    <row r="8" spans="1:8" s="12" customFormat="1">
      <c r="A8" s="64"/>
      <c r="B8" s="65"/>
      <c r="C8" s="59"/>
      <c r="D8" s="60"/>
      <c r="E8" s="60"/>
      <c r="F8" s="60"/>
    </row>
    <row r="9" spans="1:8" s="2" customFormat="1">
      <c r="A9" s="66" t="s">
        <v>2</v>
      </c>
      <c r="B9" s="67" t="s">
        <v>33</v>
      </c>
      <c r="C9" s="68"/>
      <c r="D9" s="69"/>
      <c r="E9" s="69"/>
      <c r="F9" s="217">
        <f>'I. Pripravljalna dela ZU'!F22</f>
        <v>0</v>
      </c>
      <c r="G9" s="22"/>
      <c r="H9" s="22"/>
    </row>
    <row r="10" spans="1:8" s="2" customFormat="1">
      <c r="A10" s="66" t="s">
        <v>10</v>
      </c>
      <c r="B10" s="67" t="s">
        <v>34</v>
      </c>
      <c r="C10" s="68"/>
      <c r="D10" s="69"/>
      <c r="E10" s="69"/>
      <c r="F10" s="217">
        <f>'II. Zemeljska dela'!F31</f>
        <v>0</v>
      </c>
      <c r="G10" s="22"/>
      <c r="H10" s="22"/>
    </row>
    <row r="11" spans="1:8" s="2" customFormat="1">
      <c r="A11" s="66" t="s">
        <v>11</v>
      </c>
      <c r="B11" s="67" t="s">
        <v>35</v>
      </c>
      <c r="C11" s="68"/>
      <c r="D11" s="69"/>
      <c r="E11" s="69"/>
      <c r="F11" s="217">
        <f>'III. Utrjene površine'!F22</f>
        <v>0</v>
      </c>
      <c r="G11" s="22"/>
      <c r="H11" s="22"/>
    </row>
    <row r="12" spans="1:8" s="2" customFormat="1">
      <c r="A12" s="66" t="s">
        <v>63</v>
      </c>
      <c r="B12" s="67" t="s">
        <v>36</v>
      </c>
      <c r="C12" s="68"/>
      <c r="D12" s="69"/>
      <c r="E12" s="69"/>
      <c r="F12" s="217">
        <f>'IV. Tuje storitve'!F16</f>
        <v>0</v>
      </c>
      <c r="G12" s="22"/>
      <c r="H12" s="22"/>
    </row>
    <row r="13" spans="1:8" ht="15.75" thickBot="1">
      <c r="A13" s="70" t="s">
        <v>119</v>
      </c>
      <c r="B13" s="71" t="s">
        <v>120</v>
      </c>
      <c r="C13" s="72"/>
      <c r="D13" s="73"/>
      <c r="E13" s="73"/>
      <c r="F13" s="218">
        <f>'V. EI Dela'!F50</f>
        <v>0</v>
      </c>
      <c r="G13" s="18"/>
      <c r="H13" s="18"/>
    </row>
    <row r="14" spans="1:8" s="2" customFormat="1">
      <c r="A14" s="74"/>
      <c r="B14" s="68" t="s">
        <v>31</v>
      </c>
      <c r="C14" s="75"/>
      <c r="D14" s="69"/>
      <c r="E14" s="69"/>
      <c r="F14" s="217">
        <f>SUM(F9:F13)</f>
        <v>0</v>
      </c>
      <c r="G14" s="22"/>
      <c r="H14" s="22"/>
    </row>
    <row r="15" spans="1:8">
      <c r="A15" s="14"/>
      <c r="B15" s="16"/>
      <c r="C15" s="16"/>
      <c r="D15" s="17"/>
      <c r="E15" s="17"/>
      <c r="F15" s="17"/>
      <c r="G15" s="18"/>
      <c r="H15" s="18"/>
    </row>
    <row r="16" spans="1:8">
      <c r="A16" s="21"/>
      <c r="B16" s="16"/>
      <c r="C16" s="16"/>
      <c r="D16" s="17"/>
      <c r="E16" s="17"/>
      <c r="F16" s="17"/>
      <c r="G16" s="18"/>
      <c r="H16" s="18"/>
    </row>
    <row r="17" spans="1:8">
      <c r="A17" s="14"/>
      <c r="B17" s="31"/>
      <c r="C17" s="16"/>
      <c r="D17" s="17"/>
      <c r="E17" s="17"/>
      <c r="F17" s="17"/>
      <c r="G17" s="18"/>
      <c r="H17" s="18"/>
    </row>
    <row r="18" spans="1:8">
      <c r="A18" s="21"/>
      <c r="B18" s="16"/>
      <c r="C18" s="16"/>
      <c r="D18" s="17"/>
      <c r="E18" s="17"/>
      <c r="F18" s="17"/>
      <c r="G18" s="18"/>
      <c r="H18" s="18"/>
    </row>
    <row r="19" spans="1:8">
      <c r="A19" s="14"/>
      <c r="B19" s="16"/>
      <c r="C19" s="16"/>
      <c r="D19" s="17"/>
      <c r="E19" s="17"/>
      <c r="F19" s="17"/>
      <c r="G19" s="18"/>
      <c r="H19" s="18"/>
    </row>
    <row r="20" spans="1:8">
      <c r="A20" s="21"/>
      <c r="B20" s="16"/>
      <c r="C20" s="16"/>
      <c r="D20" s="17"/>
      <c r="E20" s="17"/>
      <c r="F20" s="17"/>
      <c r="G20" s="18"/>
      <c r="H20" s="18"/>
    </row>
    <row r="21" spans="1:8">
      <c r="A21" s="14"/>
      <c r="B21" s="16"/>
      <c r="C21" s="16"/>
      <c r="D21" s="17"/>
      <c r="E21" s="17"/>
      <c r="F21" s="17"/>
      <c r="G21" s="18"/>
      <c r="H21" s="18"/>
    </row>
    <row r="22" spans="1:8">
      <c r="A22" s="21"/>
      <c r="B22" s="16"/>
      <c r="C22" s="16"/>
      <c r="D22" s="17"/>
      <c r="E22" s="17"/>
      <c r="F22" s="17"/>
      <c r="G22" s="18"/>
      <c r="H22" s="18"/>
    </row>
    <row r="23" spans="1:8">
      <c r="A23" s="14"/>
      <c r="B23" s="32"/>
      <c r="C23" s="16"/>
      <c r="D23" s="17"/>
      <c r="E23" s="17"/>
      <c r="F23" s="17"/>
      <c r="G23" s="18"/>
      <c r="H23" s="18"/>
    </row>
    <row r="24" spans="1:8">
      <c r="A24" s="21"/>
      <c r="B24" s="16"/>
      <c r="C24" s="16"/>
      <c r="D24" s="17"/>
      <c r="E24" s="17"/>
      <c r="F24" s="17"/>
      <c r="G24" s="18"/>
      <c r="H24" s="18"/>
    </row>
    <row r="25" spans="1:8">
      <c r="A25" s="14"/>
      <c r="B25" s="33"/>
      <c r="C25" s="16"/>
      <c r="D25" s="17"/>
      <c r="E25" s="17"/>
      <c r="F25" s="17"/>
      <c r="G25" s="18"/>
      <c r="H25" s="18"/>
    </row>
    <row r="26" spans="1:8">
      <c r="A26" s="14"/>
      <c r="B26" s="16"/>
      <c r="C26" s="16"/>
      <c r="D26" s="17"/>
      <c r="E26" s="17"/>
      <c r="F26" s="17"/>
      <c r="G26" s="18"/>
      <c r="H26" s="18"/>
    </row>
    <row r="27" spans="1:8">
      <c r="A27" s="14"/>
      <c r="B27" s="32"/>
      <c r="C27" s="16"/>
      <c r="D27" s="17"/>
      <c r="E27" s="17"/>
      <c r="F27" s="17"/>
      <c r="G27" s="18"/>
      <c r="H27" s="18"/>
    </row>
    <row r="28" spans="1:8">
      <c r="A28" s="14"/>
      <c r="B28" s="16"/>
      <c r="C28" s="16"/>
      <c r="D28" s="17"/>
      <c r="E28" s="17"/>
      <c r="F28" s="17"/>
      <c r="G28" s="18"/>
      <c r="H28" s="18"/>
    </row>
    <row r="29" spans="1:8">
      <c r="A29" s="14"/>
      <c r="B29" s="16"/>
      <c r="C29" s="16"/>
      <c r="D29" s="17"/>
      <c r="E29" s="17"/>
      <c r="F29" s="17"/>
      <c r="G29" s="18"/>
      <c r="H29" s="18"/>
    </row>
    <row r="30" spans="1:8">
      <c r="A30" s="14"/>
      <c r="B30" s="16"/>
      <c r="C30" s="16"/>
      <c r="D30" s="17"/>
      <c r="E30" s="17"/>
      <c r="F30" s="17"/>
      <c r="G30" s="18"/>
      <c r="H30" s="18"/>
    </row>
    <row r="31" spans="1:8">
      <c r="A31" s="14"/>
      <c r="B31" s="15"/>
      <c r="C31" s="16"/>
      <c r="D31" s="17"/>
      <c r="E31" s="17"/>
      <c r="F31" s="17"/>
      <c r="G31" s="18"/>
      <c r="H31" s="18"/>
    </row>
    <row r="32" spans="1:8">
      <c r="B32" s="18"/>
      <c r="C32" s="18"/>
      <c r="D32" s="18"/>
      <c r="E32" s="18"/>
      <c r="F32" s="18"/>
      <c r="G32" s="18"/>
      <c r="H32" s="18"/>
    </row>
    <row r="33" spans="1:8">
      <c r="B33" s="18"/>
      <c r="C33" s="18"/>
      <c r="D33" s="18"/>
      <c r="E33" s="18"/>
      <c r="F33" s="18"/>
      <c r="G33" s="18"/>
      <c r="H33" s="18"/>
    </row>
    <row r="34" spans="1:8">
      <c r="B34" s="18"/>
      <c r="C34" s="18"/>
      <c r="D34" s="18"/>
      <c r="E34" s="18"/>
      <c r="F34" s="18"/>
      <c r="G34" s="18"/>
      <c r="H34" s="18"/>
    </row>
    <row r="35" spans="1:8">
      <c r="B35" s="18"/>
      <c r="C35" s="18"/>
      <c r="D35" s="18"/>
      <c r="E35" s="18"/>
      <c r="F35" s="18"/>
      <c r="G35" s="18"/>
      <c r="H35" s="18"/>
    </row>
    <row r="36" spans="1:8">
      <c r="B36" s="18"/>
      <c r="C36" s="18"/>
      <c r="D36" s="18"/>
      <c r="E36" s="18"/>
      <c r="F36" s="18"/>
      <c r="G36" s="18"/>
      <c r="H36" s="18"/>
    </row>
    <row r="37" spans="1:8">
      <c r="B37" s="18"/>
      <c r="C37" s="18"/>
      <c r="D37" s="18"/>
      <c r="E37" s="18"/>
      <c r="F37" s="18"/>
      <c r="G37" s="18"/>
    </row>
    <row r="38" spans="1:8">
      <c r="B38" s="18"/>
      <c r="C38" s="18"/>
      <c r="D38" s="18"/>
      <c r="E38" s="18"/>
      <c r="F38" s="18"/>
      <c r="G38" s="18"/>
    </row>
    <row r="39" spans="1:8">
      <c r="B39" s="18"/>
      <c r="C39" s="18"/>
      <c r="D39" s="18"/>
      <c r="E39" s="18"/>
      <c r="F39" s="18"/>
      <c r="G39" s="18"/>
    </row>
    <row r="40" spans="1:8">
      <c r="B40" s="18"/>
      <c r="C40" s="18"/>
      <c r="D40" s="18"/>
      <c r="E40" s="18"/>
      <c r="F40" s="18"/>
      <c r="G40" s="18"/>
    </row>
    <row r="41" spans="1:8">
      <c r="B41" s="18"/>
      <c r="C41" s="18"/>
      <c r="D41" s="18"/>
      <c r="E41" s="18"/>
      <c r="F41" s="18"/>
      <c r="G41" s="18"/>
    </row>
    <row r="42" spans="1:8">
      <c r="B42" s="18"/>
      <c r="C42" s="18"/>
      <c r="D42" s="18"/>
      <c r="E42" s="18"/>
      <c r="F42" s="18"/>
      <c r="G42" s="18"/>
    </row>
    <row r="43" spans="1:8">
      <c r="B43" s="18"/>
      <c r="C43" s="18"/>
      <c r="D43" s="18"/>
      <c r="E43" s="18"/>
      <c r="F43" s="18"/>
      <c r="G43" s="18"/>
    </row>
    <row r="44" spans="1:8">
      <c r="B44" s="18"/>
      <c r="C44" s="18"/>
      <c r="D44" s="18"/>
      <c r="E44" s="18"/>
      <c r="F44" s="18"/>
      <c r="G44" s="18"/>
    </row>
    <row r="45" spans="1:8">
      <c r="A45" s="26"/>
      <c r="B45" s="27"/>
      <c r="C45" s="27"/>
      <c r="D45" s="27"/>
      <c r="E45" s="27"/>
      <c r="F45" s="27"/>
      <c r="G45" s="18"/>
    </row>
    <row r="46" spans="1:8">
      <c r="B46" s="18"/>
      <c r="C46" s="18"/>
      <c r="D46" s="18"/>
      <c r="E46" s="18"/>
      <c r="F46" s="18"/>
      <c r="G46" s="18"/>
    </row>
    <row r="47" spans="1:8">
      <c r="B47" s="18"/>
      <c r="C47" s="18"/>
      <c r="D47" s="18"/>
      <c r="E47" s="18"/>
      <c r="F47" s="18"/>
      <c r="G47" s="18"/>
    </row>
    <row r="48" spans="1:8">
      <c r="B48" s="18"/>
      <c r="C48" s="18"/>
      <c r="D48" s="18"/>
      <c r="E48" s="18"/>
      <c r="F48" s="18"/>
      <c r="G48" s="18"/>
    </row>
    <row r="49" spans="2:7">
      <c r="B49" s="18"/>
      <c r="C49" s="18"/>
      <c r="D49" s="18"/>
      <c r="E49" s="18"/>
      <c r="F49" s="18"/>
      <c r="G49" s="18"/>
    </row>
    <row r="50" spans="2:7">
      <c r="B50" s="18"/>
      <c r="C50" s="18"/>
      <c r="D50" s="18"/>
      <c r="E50" s="18"/>
      <c r="F50" s="18"/>
      <c r="G50" s="18"/>
    </row>
  </sheetData>
  <sheetProtection algorithmName="SHA-512" hashValue="EnZtSGgC8olIt+ycoW5MUmdD7gxS4y4PSnTgwz/zWCzM2lOUmBvX5afr3djfRihPBX+NUrcUuOZBbnKjeUxlmA==" saltValue="5kiHnF/6N0wvt8etXDVvCA==" spinCount="100000" sheet="1" objects="1" scenarios="1"/>
  <mergeCells count="2">
    <mergeCell ref="A2:C5"/>
    <mergeCell ref="E2:F5"/>
  </mergeCells>
  <pageMargins left="0.98958333333333337" right="0.55208333333333337" top="1.3779527559055118" bottom="0.59055118110236227" header="0.31496062992125984" footer="0.31496062992125984"/>
  <pageSetup paperSize="9" fitToHeight="0" orientation="portrait" r:id="rId1"/>
  <headerFooter>
    <oddHeader xml:space="preserve">&amp;L&amp;"Franklin Gothic Book,Navadno"&amp;9
MENJAVA SEPARATORJA OLJ
 - RTP KOROŠKA VRATA&amp;C
                                                                                                                       </oddHeader>
    <oddFooter>&amp;CStran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22"/>
  <sheetViews>
    <sheetView showZeros="0" view="pageLayout" zoomScaleNormal="100" workbookViewId="0">
      <selection activeCell="E8" sqref="E8"/>
    </sheetView>
  </sheetViews>
  <sheetFormatPr defaultColWidth="9.140625" defaultRowHeight="15"/>
  <cols>
    <col min="1" max="1" width="4.85546875" style="37" customWidth="1"/>
    <col min="2" max="2" width="46" style="108" customWidth="1"/>
    <col min="3" max="3" width="4.85546875" style="34" customWidth="1"/>
    <col min="4" max="4" width="8.140625" style="92" bestFit="1" customWidth="1"/>
    <col min="5" max="5" width="9.140625" style="36" bestFit="1" customWidth="1"/>
    <col min="6" max="6" width="12.5703125" style="36" customWidth="1"/>
    <col min="7" max="16384" width="9.140625" style="34"/>
  </cols>
  <sheetData>
    <row r="1" spans="1:6">
      <c r="A1" s="112"/>
      <c r="B1" s="100"/>
      <c r="C1" s="29"/>
      <c r="D1" s="89"/>
      <c r="E1" s="35"/>
      <c r="F1" s="35"/>
    </row>
    <row r="2" spans="1:6" ht="18.75" customHeight="1">
      <c r="A2" s="24" t="s">
        <v>3</v>
      </c>
      <c r="B2" s="101" t="s">
        <v>19</v>
      </c>
      <c r="C2" s="25"/>
      <c r="D2" s="90"/>
      <c r="E2" s="114"/>
      <c r="F2" s="114"/>
    </row>
    <row r="3" spans="1:6" ht="18.75" customHeight="1">
      <c r="A3" s="24"/>
      <c r="B3" s="101"/>
      <c r="C3" s="25"/>
      <c r="D3" s="91"/>
      <c r="E3" s="114"/>
      <c r="F3" s="114"/>
    </row>
    <row r="4" spans="1:6" ht="18.75" customHeight="1">
      <c r="A4" s="37" t="s">
        <v>2</v>
      </c>
      <c r="B4" s="116" t="s">
        <v>33</v>
      </c>
      <c r="C4" s="25"/>
      <c r="D4" s="91"/>
      <c r="E4" s="114"/>
      <c r="F4" s="114"/>
    </row>
    <row r="5" spans="1:6">
      <c r="A5" s="10"/>
      <c r="B5" s="102"/>
      <c r="C5" s="30"/>
    </row>
    <row r="6" spans="1:6">
      <c r="A6" s="46" t="s">
        <v>4</v>
      </c>
      <c r="B6" s="103" t="s">
        <v>5</v>
      </c>
      <c r="C6" s="47" t="s">
        <v>6</v>
      </c>
      <c r="D6" s="82" t="s">
        <v>7</v>
      </c>
      <c r="E6" s="83" t="s">
        <v>8</v>
      </c>
      <c r="F6" s="83" t="s">
        <v>9</v>
      </c>
    </row>
    <row r="7" spans="1:6">
      <c r="A7" s="11"/>
      <c r="B7" s="104"/>
      <c r="C7" s="12"/>
      <c r="D7" s="93"/>
      <c r="E7" s="84"/>
      <c r="F7" s="84"/>
    </row>
    <row r="8" spans="1:6">
      <c r="A8" s="45" t="s">
        <v>30</v>
      </c>
      <c r="B8" s="119" t="s">
        <v>56</v>
      </c>
      <c r="C8" s="120" t="s">
        <v>15</v>
      </c>
      <c r="D8" s="125">
        <v>21</v>
      </c>
      <c r="E8" s="138"/>
      <c r="F8" s="178">
        <f>D8*E8</f>
        <v>0</v>
      </c>
    </row>
    <row r="9" spans="1:6">
      <c r="A9" s="45"/>
      <c r="B9" s="124"/>
      <c r="C9" s="120"/>
      <c r="D9" s="123"/>
      <c r="E9" s="138"/>
      <c r="F9" s="97">
        <f>D9*E9</f>
        <v>0</v>
      </c>
    </row>
    <row r="10" spans="1:6" ht="24">
      <c r="A10" s="145" t="s">
        <v>29</v>
      </c>
      <c r="B10" s="119" t="s">
        <v>47</v>
      </c>
      <c r="C10" s="117" t="s">
        <v>15</v>
      </c>
      <c r="D10" s="125">
        <v>21</v>
      </c>
      <c r="E10" s="139"/>
      <c r="F10" s="179">
        <f>D10*E10</f>
        <v>0</v>
      </c>
    </row>
    <row r="11" spans="1:6">
      <c r="A11" s="145"/>
      <c r="B11" s="119"/>
      <c r="C11" s="117"/>
      <c r="D11" s="125"/>
      <c r="E11" s="139"/>
      <c r="F11" s="137"/>
    </row>
    <row r="12" spans="1:6">
      <c r="A12" s="145" t="s">
        <v>24</v>
      </c>
      <c r="B12" s="119" t="s">
        <v>67</v>
      </c>
      <c r="C12" s="117" t="s">
        <v>16</v>
      </c>
      <c r="D12" s="125">
        <v>1</v>
      </c>
      <c r="E12" s="139"/>
      <c r="F12" s="179">
        <f>D12*E12</f>
        <v>0</v>
      </c>
    </row>
    <row r="13" spans="1:6">
      <c r="A13" s="45"/>
      <c r="B13" s="119"/>
      <c r="C13" s="120"/>
      <c r="D13" s="123"/>
      <c r="E13" s="138"/>
      <c r="F13" s="97">
        <f t="shared" ref="F13:F20" si="0">D13*E13</f>
        <v>0</v>
      </c>
    </row>
    <row r="14" spans="1:6" ht="24" customHeight="1">
      <c r="A14" s="45">
        <v>4</v>
      </c>
      <c r="B14" s="119" t="s">
        <v>64</v>
      </c>
      <c r="C14" s="120" t="s">
        <v>1</v>
      </c>
      <c r="D14" s="125">
        <v>26</v>
      </c>
      <c r="E14" s="138"/>
      <c r="F14" s="178">
        <f t="shared" si="0"/>
        <v>0</v>
      </c>
    </row>
    <row r="15" spans="1:6">
      <c r="A15" s="45"/>
      <c r="B15" s="124"/>
      <c r="C15" s="120"/>
      <c r="D15" s="123"/>
      <c r="E15" s="138"/>
      <c r="F15" s="97">
        <f t="shared" si="0"/>
        <v>0</v>
      </c>
    </row>
    <row r="16" spans="1:6" ht="24">
      <c r="A16" s="45" t="s">
        <v>21</v>
      </c>
      <c r="B16" s="119" t="s">
        <v>51</v>
      </c>
      <c r="C16" s="120" t="s">
        <v>16</v>
      </c>
      <c r="D16" s="125">
        <v>1</v>
      </c>
      <c r="E16" s="138"/>
      <c r="F16" s="178">
        <f t="shared" si="0"/>
        <v>0</v>
      </c>
    </row>
    <row r="17" spans="1:6">
      <c r="A17" s="45"/>
      <c r="B17" s="119"/>
      <c r="C17" s="120"/>
      <c r="D17" s="123"/>
      <c r="E17" s="138"/>
      <c r="F17" s="97">
        <f t="shared" si="0"/>
        <v>0</v>
      </c>
    </row>
    <row r="18" spans="1:6" ht="21.75" customHeight="1">
      <c r="A18" s="45" t="s">
        <v>22</v>
      </c>
      <c r="B18" s="119" t="s">
        <v>37</v>
      </c>
      <c r="C18" s="120" t="s">
        <v>48</v>
      </c>
      <c r="D18" s="125">
        <v>1</v>
      </c>
      <c r="E18" s="138"/>
      <c r="F18" s="178">
        <f t="shared" si="0"/>
        <v>0</v>
      </c>
    </row>
    <row r="19" spans="1:6">
      <c r="A19" s="45"/>
      <c r="B19" s="119"/>
      <c r="C19" s="120"/>
      <c r="D19" s="123"/>
      <c r="E19" s="138"/>
      <c r="F19" s="97">
        <f t="shared" si="0"/>
        <v>0</v>
      </c>
    </row>
    <row r="20" spans="1:6" ht="28.5" customHeight="1">
      <c r="A20" s="144" t="s">
        <v>23</v>
      </c>
      <c r="B20" s="128" t="s">
        <v>52</v>
      </c>
      <c r="C20" s="120" t="s">
        <v>48</v>
      </c>
      <c r="D20" s="132">
        <v>1</v>
      </c>
      <c r="E20" s="138"/>
      <c r="F20" s="178">
        <f t="shared" si="0"/>
        <v>0</v>
      </c>
    </row>
    <row r="21" spans="1:6" ht="15.75" thickBot="1">
      <c r="A21" s="131"/>
      <c r="B21" s="128"/>
      <c r="C21" s="120"/>
      <c r="D21" s="132"/>
      <c r="E21" s="138"/>
      <c r="F21" s="97"/>
    </row>
    <row r="22" spans="1:6" ht="15.75" thickBot="1">
      <c r="A22" s="54"/>
      <c r="B22" s="107" t="s">
        <v>62</v>
      </c>
      <c r="C22" s="55"/>
      <c r="D22" s="94"/>
      <c r="E22" s="88"/>
      <c r="F22" s="180">
        <f>SUM(F8:F21)</f>
        <v>0</v>
      </c>
    </row>
  </sheetData>
  <sheetProtection algorithmName="SHA-512" hashValue="atGyzd8+CNy50mXDBideTIhbH1bRFKNM/oe+g/965KWHIi5bg03J1EBRqsbVTLqK4an2bt0IbWnfyDmbLRWwLw==" saltValue="JmGcwgE7o3uQYyL5NlbHTw==" spinCount="100000" sheet="1" objects="1" scenarios="1"/>
  <pageMargins left="0.98958333333333337" right="0.55208333333333337" top="1.3779527559055118" bottom="0.59055118110236227" header="0.31496062992125984" footer="0.31496062992125984"/>
  <pageSetup paperSize="9" fitToHeight="0" orientation="portrait" r:id="rId1"/>
  <headerFooter>
    <oddHeader xml:space="preserve">&amp;L&amp;"Franklin Gothic Book,Navadno"&amp;9
MENJAVA SEPARATORJA OLJ
 - RTP KOROŠKA VRATA&amp;C
                                                                                                                       </oddHeader>
    <oddFooter>&amp;CStran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31"/>
  <sheetViews>
    <sheetView showZeros="0" view="pageLayout" topLeftCell="A16" zoomScaleNormal="100" workbookViewId="0">
      <selection activeCell="E27" sqref="E27"/>
    </sheetView>
  </sheetViews>
  <sheetFormatPr defaultColWidth="9.140625" defaultRowHeight="15"/>
  <cols>
    <col min="1" max="1" width="4.85546875" style="37" customWidth="1"/>
    <col min="2" max="2" width="51.5703125" style="108" customWidth="1"/>
    <col min="3" max="3" width="4.85546875" style="43" customWidth="1"/>
    <col min="4" max="4" width="6.85546875" style="41" customWidth="1"/>
    <col min="5" max="5" width="9.140625" style="36" customWidth="1"/>
    <col min="6" max="6" width="12.42578125" style="36" customWidth="1"/>
    <col min="7" max="16384" width="9.140625" style="34"/>
  </cols>
  <sheetData>
    <row r="1" spans="1:6">
      <c r="A1" s="112"/>
      <c r="B1" s="100"/>
      <c r="C1" s="56"/>
      <c r="D1" s="38"/>
      <c r="E1" s="35"/>
      <c r="F1" s="35"/>
    </row>
    <row r="2" spans="1:6" ht="18.75" customHeight="1">
      <c r="A2" s="24" t="s">
        <v>10</v>
      </c>
      <c r="B2" s="101" t="s">
        <v>18</v>
      </c>
      <c r="C2" s="61"/>
      <c r="D2" s="39"/>
      <c r="E2" s="114"/>
      <c r="F2" s="114"/>
    </row>
    <row r="3" spans="1:6" ht="18.75" customHeight="1">
      <c r="A3" s="24"/>
      <c r="B3" s="101"/>
      <c r="C3" s="61"/>
      <c r="D3" s="40"/>
      <c r="E3" s="114"/>
      <c r="F3" s="114"/>
    </row>
    <row r="4" spans="1:6" ht="45" customHeight="1">
      <c r="A4" s="10"/>
      <c r="B4" s="226" t="s">
        <v>38</v>
      </c>
      <c r="C4" s="226"/>
      <c r="D4" s="226"/>
      <c r="E4" s="226"/>
      <c r="F4" s="226"/>
    </row>
    <row r="5" spans="1:6">
      <c r="A5" s="10"/>
      <c r="B5" s="102"/>
      <c r="C5" s="44"/>
      <c r="D5" s="95"/>
      <c r="E5" s="43"/>
      <c r="F5" s="43"/>
    </row>
    <row r="6" spans="1:6">
      <c r="A6" s="46" t="s">
        <v>4</v>
      </c>
      <c r="B6" s="103" t="s">
        <v>5</v>
      </c>
      <c r="C6" s="47" t="s">
        <v>6</v>
      </c>
      <c r="D6" s="51" t="s">
        <v>7</v>
      </c>
      <c r="E6" s="48" t="s">
        <v>8</v>
      </c>
      <c r="F6" s="48" t="s">
        <v>9</v>
      </c>
    </row>
    <row r="7" spans="1:6">
      <c r="A7" s="13"/>
      <c r="B7" s="105"/>
      <c r="C7" s="58"/>
      <c r="D7" s="96"/>
      <c r="E7" s="57"/>
      <c r="F7" s="57"/>
    </row>
    <row r="8" spans="1:6" ht="24">
      <c r="A8" s="143" t="s">
        <v>30</v>
      </c>
      <c r="B8" s="140" t="s">
        <v>57</v>
      </c>
      <c r="C8" s="141" t="s">
        <v>0</v>
      </c>
      <c r="D8" s="87">
        <v>12</v>
      </c>
      <c r="E8" s="183"/>
      <c r="F8" s="181">
        <f>E8*D8</f>
        <v>0</v>
      </c>
    </row>
    <row r="9" spans="1:6">
      <c r="A9" s="13"/>
      <c r="B9" s="105"/>
      <c r="C9" s="58"/>
      <c r="D9" s="96"/>
      <c r="E9" s="142"/>
      <c r="F9" s="57"/>
    </row>
    <row r="10" spans="1:6" ht="48">
      <c r="A10" s="45" t="s">
        <v>29</v>
      </c>
      <c r="B10" s="127" t="s">
        <v>60</v>
      </c>
      <c r="C10" s="120" t="s">
        <v>0</v>
      </c>
      <c r="D10" s="125">
        <v>60</v>
      </c>
      <c r="E10" s="138"/>
      <c r="F10" s="178">
        <f>D10*E10</f>
        <v>0</v>
      </c>
    </row>
    <row r="11" spans="1:6">
      <c r="A11" s="45"/>
      <c r="B11" s="127"/>
      <c r="C11" s="120"/>
      <c r="D11" s="123"/>
      <c r="E11" s="138"/>
      <c r="F11" s="97"/>
    </row>
    <row r="12" spans="1:6" ht="24">
      <c r="A12" s="45" t="s">
        <v>24</v>
      </c>
      <c r="B12" s="128" t="s">
        <v>49</v>
      </c>
      <c r="C12" s="120" t="s">
        <v>1</v>
      </c>
      <c r="D12" s="125">
        <v>10</v>
      </c>
      <c r="E12" s="138"/>
      <c r="F12" s="178">
        <f>D12*E12</f>
        <v>0</v>
      </c>
    </row>
    <row r="13" spans="1:6">
      <c r="A13" s="45"/>
      <c r="B13" s="129"/>
      <c r="C13" s="120"/>
      <c r="D13" s="123"/>
      <c r="E13" s="138"/>
      <c r="F13" s="97"/>
    </row>
    <row r="14" spans="1:6" ht="36">
      <c r="A14" s="45" t="s">
        <v>28</v>
      </c>
      <c r="B14" s="128" t="s">
        <v>75</v>
      </c>
      <c r="C14" s="120"/>
      <c r="D14" s="126"/>
      <c r="E14" s="138"/>
      <c r="F14" s="97"/>
    </row>
    <row r="15" spans="1:6">
      <c r="A15" s="52" t="s">
        <v>20</v>
      </c>
      <c r="B15" s="127" t="s">
        <v>39</v>
      </c>
      <c r="C15" s="120" t="s">
        <v>15</v>
      </c>
      <c r="D15" s="125">
        <v>1</v>
      </c>
      <c r="E15" s="138"/>
      <c r="F15" s="178">
        <f>D15*E15</f>
        <v>0</v>
      </c>
    </row>
    <row r="16" spans="1:6">
      <c r="A16" s="52"/>
      <c r="B16" s="127"/>
      <c r="C16" s="120"/>
      <c r="D16" s="125"/>
      <c r="E16" s="138"/>
      <c r="F16" s="97"/>
    </row>
    <row r="17" spans="1:6" ht="36">
      <c r="A17" s="45" t="s">
        <v>21</v>
      </c>
      <c r="B17" s="128" t="s">
        <v>68</v>
      </c>
      <c r="C17" s="120" t="s">
        <v>17</v>
      </c>
      <c r="D17" s="125">
        <v>1</v>
      </c>
      <c r="E17" s="138"/>
      <c r="F17" s="178">
        <f>D17*E17</f>
        <v>0</v>
      </c>
    </row>
    <row r="18" spans="1:6">
      <c r="A18" s="45"/>
      <c r="B18" s="128"/>
      <c r="C18" s="120"/>
      <c r="D18" s="125"/>
      <c r="E18" s="138"/>
      <c r="F18" s="97"/>
    </row>
    <row r="19" spans="1:6" ht="24">
      <c r="A19" s="45" t="s">
        <v>22</v>
      </c>
      <c r="B19" s="128" t="s">
        <v>70</v>
      </c>
      <c r="C19" s="120" t="s">
        <v>0</v>
      </c>
      <c r="D19" s="125">
        <v>2</v>
      </c>
      <c r="E19" s="138"/>
      <c r="F19" s="178">
        <f t="shared" ref="F19" si="0">D19*E19</f>
        <v>0</v>
      </c>
    </row>
    <row r="20" spans="1:6">
      <c r="A20" s="45"/>
      <c r="B20" s="128"/>
      <c r="C20" s="120"/>
      <c r="D20" s="125"/>
      <c r="E20" s="138"/>
      <c r="F20" s="97"/>
    </row>
    <row r="21" spans="1:6" ht="48">
      <c r="A21" s="45" t="s">
        <v>23</v>
      </c>
      <c r="B21" s="119" t="s">
        <v>77</v>
      </c>
      <c r="C21" s="120" t="s">
        <v>50</v>
      </c>
      <c r="D21" s="125">
        <v>1</v>
      </c>
      <c r="E21" s="139"/>
      <c r="F21" s="178">
        <f>D21*E21</f>
        <v>0</v>
      </c>
    </row>
    <row r="22" spans="1:6">
      <c r="B22" s="134"/>
      <c r="C22" s="133"/>
      <c r="D22" s="135"/>
      <c r="E22" s="138"/>
      <c r="F22" s="97">
        <f>D22*E22</f>
        <v>0</v>
      </c>
    </row>
    <row r="23" spans="1:6" ht="24">
      <c r="A23" s="144" t="s">
        <v>26</v>
      </c>
      <c r="B23" s="128" t="s">
        <v>58</v>
      </c>
      <c r="C23" s="120" t="s">
        <v>0</v>
      </c>
      <c r="D23" s="132">
        <v>0.5</v>
      </c>
      <c r="E23" s="138"/>
      <c r="F23" s="178">
        <f>E23*D23</f>
        <v>0</v>
      </c>
    </row>
    <row r="24" spans="1:6">
      <c r="A24" s="144"/>
      <c r="B24" s="128"/>
      <c r="C24" s="120"/>
      <c r="D24" s="132"/>
      <c r="E24" s="138"/>
      <c r="F24" s="97"/>
    </row>
    <row r="25" spans="1:6" ht="48">
      <c r="A25" s="144" t="s">
        <v>25</v>
      </c>
      <c r="B25" s="128" t="s">
        <v>71</v>
      </c>
      <c r="C25" s="120" t="s">
        <v>0</v>
      </c>
      <c r="D25" s="132">
        <v>26</v>
      </c>
      <c r="E25" s="138"/>
      <c r="F25" s="178">
        <f>E25*D25</f>
        <v>0</v>
      </c>
    </row>
    <row r="26" spans="1:6">
      <c r="A26" s="144"/>
      <c r="B26" s="128"/>
      <c r="C26" s="120"/>
      <c r="D26" s="132"/>
      <c r="E26" s="138"/>
      <c r="F26" s="97"/>
    </row>
    <row r="27" spans="1:6" ht="48">
      <c r="A27" s="144" t="s">
        <v>76</v>
      </c>
      <c r="B27" s="128" t="s">
        <v>59</v>
      </c>
      <c r="C27" s="120" t="s">
        <v>0</v>
      </c>
      <c r="D27" s="132">
        <v>24</v>
      </c>
      <c r="E27" s="138"/>
      <c r="F27" s="178">
        <f>D27*E27</f>
        <v>0</v>
      </c>
    </row>
    <row r="28" spans="1:6">
      <c r="A28" s="144"/>
      <c r="B28" s="128"/>
      <c r="C28" s="120"/>
      <c r="D28" s="135"/>
      <c r="E28" s="138"/>
      <c r="F28" s="97"/>
    </row>
    <row r="29" spans="1:6" ht="36">
      <c r="A29" s="144" t="s">
        <v>27</v>
      </c>
      <c r="B29" s="128" t="s">
        <v>65</v>
      </c>
      <c r="C29" s="120" t="s">
        <v>0</v>
      </c>
      <c r="D29" s="132">
        <v>36</v>
      </c>
      <c r="E29" s="138"/>
      <c r="F29" s="178">
        <f>D29*E29</f>
        <v>0</v>
      </c>
    </row>
    <row r="30" spans="1:6" ht="15.75" thickBot="1">
      <c r="A30" s="144"/>
      <c r="B30" s="128"/>
      <c r="C30" s="120"/>
      <c r="D30" s="132"/>
      <c r="E30" s="138"/>
      <c r="F30" s="97"/>
    </row>
    <row r="31" spans="1:6" ht="15.75" thickBot="1">
      <c r="A31" s="23"/>
      <c r="B31" s="110" t="s">
        <v>61</v>
      </c>
      <c r="C31" s="62"/>
      <c r="D31" s="42"/>
      <c r="E31" s="86"/>
      <c r="F31" s="182">
        <f>SUM(F8:F30)</f>
        <v>0</v>
      </c>
    </row>
  </sheetData>
  <sheetProtection algorithmName="SHA-512" hashValue="ZsdgUHFX0UGkO6HSn87M5O0lVxhxYSie3ZpFrfayK33eUiCNLKA21QM8YpE45JGBVJN0KojB4dvpcsNIrsCv1g==" saltValue="ccNurow4/v8TQbcpXWsxlA==" spinCount="100000" sheet="1" objects="1" scenarios="1"/>
  <mergeCells count="1">
    <mergeCell ref="B4:F4"/>
  </mergeCells>
  <pageMargins left="0.98958333333333337" right="0.55208333333333337" top="1.3779527559055118" bottom="0.59055118110236227" header="0.31496062992125984" footer="0.31496062992125984"/>
  <pageSetup paperSize="9" scale="95" fitToHeight="0" orientation="portrait" r:id="rId1"/>
  <headerFooter>
    <oddHeader xml:space="preserve">&amp;L&amp;"Franklin Gothic Book,Navadno"&amp;9
MENJAVA SEPARATORJA OLJ 
 - RTP KOROŠKA VRATA&amp;C
                                                                                                                       </oddHeader>
    <oddFooter>&amp;CStran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22"/>
  <sheetViews>
    <sheetView showZeros="0" view="pageLayout" zoomScaleNormal="100" workbookViewId="0">
      <selection activeCell="E6" sqref="E6"/>
    </sheetView>
  </sheetViews>
  <sheetFormatPr defaultColWidth="9.140625" defaultRowHeight="15"/>
  <cols>
    <col min="1" max="1" width="4.85546875" style="37" customWidth="1"/>
    <col min="2" max="2" width="46.140625" style="108" customWidth="1"/>
    <col min="3" max="3" width="4.85546875" style="43" customWidth="1"/>
    <col min="4" max="4" width="6.85546875" style="41" customWidth="1"/>
    <col min="5" max="5" width="9.140625" style="36" customWidth="1"/>
    <col min="6" max="6" width="12.85546875" style="36" customWidth="1"/>
    <col min="7" max="16384" width="9.140625" style="34"/>
  </cols>
  <sheetData>
    <row r="1" spans="1:6">
      <c r="A1" s="112"/>
      <c r="B1" s="100"/>
      <c r="C1" s="56"/>
      <c r="D1" s="38"/>
      <c r="E1" s="35"/>
      <c r="F1" s="35"/>
    </row>
    <row r="2" spans="1:6" ht="18.75" customHeight="1">
      <c r="A2" s="24" t="s">
        <v>11</v>
      </c>
      <c r="B2" s="101" t="s">
        <v>35</v>
      </c>
      <c r="C2" s="61"/>
      <c r="D2" s="39"/>
      <c r="E2" s="114"/>
      <c r="F2" s="114"/>
    </row>
    <row r="3" spans="1:6" ht="18.75" customHeight="1">
      <c r="A3" s="24"/>
      <c r="B3" s="101"/>
      <c r="C3" s="61"/>
      <c r="D3" s="40"/>
      <c r="E3" s="114"/>
      <c r="F3" s="114"/>
    </row>
    <row r="4" spans="1:6" ht="18.75" customHeight="1">
      <c r="A4" s="46" t="s">
        <v>4</v>
      </c>
      <c r="B4" s="103" t="s">
        <v>5</v>
      </c>
      <c r="C4" s="47" t="s">
        <v>6</v>
      </c>
      <c r="D4" s="51" t="s">
        <v>7</v>
      </c>
      <c r="E4" s="48" t="s">
        <v>8</v>
      </c>
      <c r="F4" s="48" t="s">
        <v>9</v>
      </c>
    </row>
    <row r="5" spans="1:6">
      <c r="A5" s="13"/>
      <c r="B5" s="105"/>
      <c r="C5" s="58"/>
      <c r="D5" s="96"/>
      <c r="E5" s="57"/>
      <c r="F5" s="57"/>
    </row>
    <row r="6" spans="1:6" ht="24">
      <c r="A6" s="143" t="s">
        <v>30</v>
      </c>
      <c r="B6" s="128" t="s">
        <v>40</v>
      </c>
      <c r="C6" s="118" t="s">
        <v>1</v>
      </c>
      <c r="D6" s="121">
        <v>26</v>
      </c>
      <c r="E6" s="136"/>
      <c r="F6" s="178">
        <f>D6*E6</f>
        <v>0</v>
      </c>
    </row>
    <row r="7" spans="1:6">
      <c r="A7" s="143"/>
      <c r="B7" s="128"/>
      <c r="C7" s="118"/>
      <c r="D7" s="122"/>
      <c r="E7" s="136"/>
      <c r="F7" s="97"/>
    </row>
    <row r="8" spans="1:6" ht="72">
      <c r="A8" s="45" t="s">
        <v>29</v>
      </c>
      <c r="B8" s="128" t="s">
        <v>66</v>
      </c>
      <c r="C8" s="120" t="s">
        <v>1</v>
      </c>
      <c r="D8" s="125">
        <v>23</v>
      </c>
      <c r="E8" s="136"/>
      <c r="F8" s="178">
        <f>D8*E8</f>
        <v>0</v>
      </c>
    </row>
    <row r="9" spans="1:6">
      <c r="A9" s="45"/>
      <c r="B9" s="128"/>
      <c r="C9" s="120"/>
      <c r="D9" s="125"/>
      <c r="E9" s="136"/>
      <c r="F9" s="97"/>
    </row>
    <row r="10" spans="1:6" ht="84">
      <c r="A10" s="45" t="s">
        <v>24</v>
      </c>
      <c r="B10" s="146" t="s">
        <v>72</v>
      </c>
      <c r="C10" s="120" t="s">
        <v>0</v>
      </c>
      <c r="D10" s="125">
        <v>5</v>
      </c>
      <c r="E10" s="138"/>
      <c r="F10" s="178">
        <f>D10*E10</f>
        <v>0</v>
      </c>
    </row>
    <row r="11" spans="1:6">
      <c r="A11" s="45"/>
      <c r="B11" s="146"/>
      <c r="C11" s="120"/>
      <c r="D11" s="125"/>
      <c r="E11" s="138"/>
      <c r="F11" s="97"/>
    </row>
    <row r="12" spans="1:6" ht="48">
      <c r="A12" s="45" t="s">
        <v>28</v>
      </c>
      <c r="B12" s="127" t="s">
        <v>69</v>
      </c>
      <c r="C12" s="120" t="s">
        <v>0</v>
      </c>
      <c r="D12" s="125">
        <v>8</v>
      </c>
      <c r="E12" s="136"/>
      <c r="F12" s="178">
        <f>D12*E12</f>
        <v>0</v>
      </c>
    </row>
    <row r="13" spans="1:6">
      <c r="A13" s="45"/>
      <c r="B13" s="129"/>
      <c r="C13" s="120"/>
      <c r="D13" s="123"/>
      <c r="E13" s="136"/>
      <c r="F13" s="97"/>
    </row>
    <row r="14" spans="1:6" ht="24">
      <c r="A14" s="45" t="s">
        <v>21</v>
      </c>
      <c r="B14" s="128" t="s">
        <v>41</v>
      </c>
      <c r="C14" s="120" t="s">
        <v>15</v>
      </c>
      <c r="D14" s="130">
        <v>21</v>
      </c>
      <c r="E14" s="136"/>
      <c r="F14" s="178">
        <f>D14*E14</f>
        <v>0</v>
      </c>
    </row>
    <row r="15" spans="1:6">
      <c r="A15" s="45"/>
      <c r="B15" s="127"/>
      <c r="C15" s="120"/>
      <c r="D15" s="123"/>
      <c r="E15" s="136"/>
      <c r="F15" s="97"/>
    </row>
    <row r="16" spans="1:6">
      <c r="A16" s="45" t="s">
        <v>22</v>
      </c>
      <c r="B16" s="128" t="s">
        <v>42</v>
      </c>
      <c r="C16" s="120" t="s">
        <v>17</v>
      </c>
      <c r="D16" s="130">
        <v>1</v>
      </c>
      <c r="E16" s="136"/>
      <c r="F16" s="178">
        <f>D16*E16</f>
        <v>0</v>
      </c>
    </row>
    <row r="17" spans="1:6">
      <c r="A17" s="52"/>
      <c r="B17" s="127"/>
      <c r="C17" s="120"/>
      <c r="D17" s="123"/>
      <c r="E17" s="136"/>
      <c r="F17" s="97">
        <f t="shared" ref="F17:F21" si="0">D17*E17</f>
        <v>0</v>
      </c>
    </row>
    <row r="18" spans="1:6" ht="36">
      <c r="A18" s="45" t="s">
        <v>26</v>
      </c>
      <c r="B18" s="128" t="s">
        <v>73</v>
      </c>
      <c r="C18" s="120" t="s">
        <v>1</v>
      </c>
      <c r="D18" s="125">
        <v>26</v>
      </c>
      <c r="E18" s="136"/>
      <c r="F18" s="178">
        <f>D18*E18</f>
        <v>0</v>
      </c>
    </row>
    <row r="19" spans="1:6">
      <c r="A19" s="45"/>
      <c r="B19" s="127"/>
      <c r="C19" s="120"/>
      <c r="D19" s="123"/>
      <c r="E19" s="136"/>
      <c r="F19" s="97">
        <f t="shared" si="0"/>
        <v>0</v>
      </c>
    </row>
    <row r="20" spans="1:6" ht="36">
      <c r="A20" s="45" t="s">
        <v>25</v>
      </c>
      <c r="B20" s="128" t="s">
        <v>74</v>
      </c>
      <c r="C20" s="120" t="s">
        <v>1</v>
      </c>
      <c r="D20" s="125">
        <v>26</v>
      </c>
      <c r="E20" s="136"/>
      <c r="F20" s="178">
        <f t="shared" si="0"/>
        <v>0</v>
      </c>
    </row>
    <row r="21" spans="1:6" ht="15.75" thickBot="1">
      <c r="A21" s="120"/>
      <c r="B21" s="128"/>
      <c r="C21" s="120"/>
      <c r="D21" s="123"/>
      <c r="E21" s="115"/>
      <c r="F21" s="53">
        <f t="shared" si="0"/>
        <v>0</v>
      </c>
    </row>
    <row r="22" spans="1:6" ht="15.75" thickBot="1">
      <c r="A22" s="23"/>
      <c r="B22" s="110" t="s">
        <v>43</v>
      </c>
      <c r="C22" s="62"/>
      <c r="D22" s="42"/>
      <c r="E22" s="86"/>
      <c r="F22" s="182">
        <f>SUM(F6:F21)</f>
        <v>0</v>
      </c>
    </row>
  </sheetData>
  <sheetProtection algorithmName="SHA-512" hashValue="hsuQfAsFzqLLNKENobIcuH0GbHi4Km4qqsxv2rmXAry66PipxePRhG8u29zKy1wf8l1V+oUd2LneZmr5ZV5WBQ==" saltValue="PLdMKlalRB9ztyxU0HYnDA==" spinCount="100000" sheet="1" objects="1" scenarios="1"/>
  <pageMargins left="0.98958333333333337" right="0.55208333333333337" top="1.3779527559055118" bottom="0.59055118110236227" header="0.31496062992125984" footer="0.31496062992125984"/>
  <pageSetup paperSize="9" fitToHeight="0" orientation="portrait" r:id="rId1"/>
  <headerFooter>
    <oddHeader xml:space="preserve">&amp;L&amp;"Franklin Gothic Book,Navadno"&amp;9
MENJAVA SEPARATORJA OLJ 
 - RTP KOROŠKA VRATA&amp;C
                                                                                                                       </oddHeader>
    <oddFooter>&amp;CStran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F38"/>
  <sheetViews>
    <sheetView showZeros="0" view="pageLayout" zoomScaleNormal="100" workbookViewId="0">
      <selection activeCell="E6" sqref="E6"/>
    </sheetView>
  </sheetViews>
  <sheetFormatPr defaultColWidth="9.140625" defaultRowHeight="15"/>
  <cols>
    <col min="1" max="1" width="4.85546875" style="37" customWidth="1"/>
    <col min="2" max="2" width="47.140625" style="108" customWidth="1"/>
    <col min="3" max="3" width="4.85546875" style="43" customWidth="1"/>
    <col min="4" max="4" width="6.85546875" style="41" customWidth="1"/>
    <col min="5" max="5" width="9.140625" style="36" customWidth="1"/>
    <col min="6" max="6" width="13.28515625" style="36" customWidth="1"/>
    <col min="7" max="16384" width="9.140625" style="34"/>
  </cols>
  <sheetData>
    <row r="1" spans="1:6">
      <c r="A1" s="112"/>
      <c r="B1" s="100"/>
      <c r="C1" s="56"/>
      <c r="D1" s="38"/>
      <c r="E1" s="35"/>
      <c r="F1" s="35"/>
    </row>
    <row r="2" spans="1:6" ht="18.75" customHeight="1">
      <c r="A2" s="24" t="s">
        <v>63</v>
      </c>
      <c r="B2" s="101" t="s">
        <v>36</v>
      </c>
      <c r="C2" s="61"/>
      <c r="D2" s="39"/>
      <c r="E2" s="114"/>
      <c r="F2" s="114"/>
    </row>
    <row r="3" spans="1:6" ht="18.75" customHeight="1">
      <c r="A3" s="24"/>
      <c r="B3" s="101"/>
      <c r="C3" s="61"/>
      <c r="D3" s="40"/>
      <c r="E3" s="114"/>
      <c r="F3" s="114"/>
    </row>
    <row r="4" spans="1:6" ht="18.75" customHeight="1">
      <c r="A4" s="46" t="s">
        <v>4</v>
      </c>
      <c r="B4" s="103" t="s">
        <v>5</v>
      </c>
      <c r="C4" s="47" t="s">
        <v>6</v>
      </c>
      <c r="D4" s="51" t="s">
        <v>7</v>
      </c>
      <c r="E4" s="48" t="s">
        <v>8</v>
      </c>
      <c r="F4" s="48" t="s">
        <v>9</v>
      </c>
    </row>
    <row r="5" spans="1:6">
      <c r="A5" s="45"/>
      <c r="B5" s="113"/>
      <c r="C5" s="49"/>
      <c r="D5" s="98"/>
      <c r="E5" s="115"/>
      <c r="F5" s="53"/>
    </row>
    <row r="6" spans="1:6">
      <c r="A6" s="45" t="s">
        <v>30</v>
      </c>
      <c r="B6" s="111" t="s">
        <v>44</v>
      </c>
      <c r="C6" s="49" t="s">
        <v>48</v>
      </c>
      <c r="D6" s="98">
        <v>1</v>
      </c>
      <c r="E6" s="115"/>
      <c r="F6" s="184">
        <f>D6*E6</f>
        <v>0</v>
      </c>
    </row>
    <row r="7" spans="1:6">
      <c r="A7" s="45"/>
      <c r="B7" s="109"/>
      <c r="C7" s="49"/>
      <c r="D7" s="98"/>
      <c r="E7" s="115"/>
      <c r="F7" s="53"/>
    </row>
    <row r="8" spans="1:6">
      <c r="A8" s="45" t="s">
        <v>29</v>
      </c>
      <c r="B8" s="111" t="s">
        <v>45</v>
      </c>
      <c r="C8" s="49" t="s">
        <v>48</v>
      </c>
      <c r="D8" s="99">
        <v>1</v>
      </c>
      <c r="E8" s="115"/>
      <c r="F8" s="184">
        <f>D8*E8</f>
        <v>0</v>
      </c>
    </row>
    <row r="9" spans="1:6">
      <c r="A9" s="45"/>
      <c r="B9" s="111"/>
      <c r="C9" s="49"/>
      <c r="D9" s="99"/>
      <c r="E9" s="115"/>
      <c r="F9" s="53"/>
    </row>
    <row r="10" spans="1:6">
      <c r="A10" s="45" t="s">
        <v>24</v>
      </c>
      <c r="B10" s="111" t="s">
        <v>54</v>
      </c>
      <c r="C10" s="49" t="s">
        <v>48</v>
      </c>
      <c r="D10" s="99">
        <v>1</v>
      </c>
      <c r="E10" s="115"/>
      <c r="F10" s="184">
        <f>E10*D10</f>
        <v>0</v>
      </c>
    </row>
    <row r="11" spans="1:6">
      <c r="A11" s="45"/>
      <c r="B11" s="111"/>
      <c r="C11" s="49"/>
      <c r="D11" s="99"/>
      <c r="E11" s="115"/>
      <c r="F11" s="53"/>
    </row>
    <row r="12" spans="1:6">
      <c r="A12" s="45" t="s">
        <v>28</v>
      </c>
      <c r="B12" s="111" t="s">
        <v>55</v>
      </c>
      <c r="C12" s="49" t="s">
        <v>48</v>
      </c>
      <c r="D12" s="99">
        <v>1</v>
      </c>
      <c r="E12" s="115"/>
      <c r="F12" s="184">
        <f>E12*D12</f>
        <v>0</v>
      </c>
    </row>
    <row r="13" spans="1:6">
      <c r="A13" s="45"/>
      <c r="B13" s="111"/>
      <c r="C13" s="49"/>
      <c r="D13" s="99"/>
      <c r="E13" s="115"/>
      <c r="F13" s="53"/>
    </row>
    <row r="14" spans="1:6">
      <c r="A14" s="45" t="s">
        <v>21</v>
      </c>
      <c r="B14" s="111" t="s">
        <v>53</v>
      </c>
      <c r="C14" s="49" t="s">
        <v>48</v>
      </c>
      <c r="D14" s="99">
        <v>1</v>
      </c>
      <c r="E14" s="115"/>
      <c r="F14" s="184">
        <f>E14*D14</f>
        <v>0</v>
      </c>
    </row>
    <row r="15" spans="1:6" ht="15.75" thickBot="1">
      <c r="A15" s="45"/>
      <c r="B15" s="111"/>
      <c r="C15" s="49"/>
      <c r="D15" s="99"/>
      <c r="E15" s="115"/>
      <c r="F15" s="53"/>
    </row>
    <row r="16" spans="1:6" ht="15.75" thickBot="1">
      <c r="A16" s="23"/>
      <c r="B16" s="110" t="s">
        <v>46</v>
      </c>
      <c r="C16" s="62"/>
      <c r="D16" s="42"/>
      <c r="E16" s="86"/>
      <c r="F16" s="182">
        <f>SUM(F5:F14)</f>
        <v>0</v>
      </c>
    </row>
    <row r="17" spans="1:6">
      <c r="A17" s="52"/>
      <c r="B17" s="113"/>
      <c r="C17" s="49"/>
      <c r="D17" s="98"/>
      <c r="E17" s="85"/>
      <c r="F17" s="53"/>
    </row>
    <row r="18" spans="1:6">
      <c r="A18" s="45"/>
      <c r="B18" s="111"/>
      <c r="C18" s="49"/>
      <c r="D18" s="98"/>
      <c r="E18" s="85"/>
      <c r="F18" s="53"/>
    </row>
    <row r="19" spans="1:6">
      <c r="A19" s="45"/>
      <c r="B19" s="113"/>
      <c r="C19" s="49"/>
      <c r="D19" s="98"/>
      <c r="E19" s="85"/>
      <c r="F19" s="53"/>
    </row>
    <row r="20" spans="1:6">
      <c r="A20" s="45"/>
      <c r="B20" s="111"/>
      <c r="C20" s="49"/>
      <c r="D20" s="98"/>
      <c r="E20" s="85"/>
      <c r="F20" s="53"/>
    </row>
    <row r="21" spans="1:6">
      <c r="A21" s="45"/>
      <c r="B21" s="113"/>
      <c r="C21" s="49"/>
      <c r="D21" s="98"/>
      <c r="E21" s="85"/>
      <c r="F21" s="53"/>
    </row>
    <row r="22" spans="1:6">
      <c r="A22" s="45"/>
      <c r="B22" s="113"/>
      <c r="C22" s="49"/>
      <c r="D22" s="98"/>
      <c r="E22" s="85"/>
      <c r="F22" s="53"/>
    </row>
    <row r="23" spans="1:6">
      <c r="A23" s="45"/>
      <c r="B23" s="113"/>
      <c r="C23" s="49"/>
      <c r="D23" s="98"/>
      <c r="E23" s="85"/>
      <c r="F23" s="53"/>
    </row>
    <row r="24" spans="1:6">
      <c r="A24" s="45"/>
      <c r="B24" s="111"/>
      <c r="C24" s="49"/>
      <c r="D24" s="98"/>
      <c r="E24" s="85"/>
      <c r="F24" s="53"/>
    </row>
    <row r="25" spans="1:6">
      <c r="A25" s="45"/>
      <c r="B25" s="111"/>
      <c r="C25" s="49"/>
      <c r="D25" s="98"/>
      <c r="E25" s="85"/>
      <c r="F25" s="53"/>
    </row>
    <row r="26" spans="1:6">
      <c r="A26" s="45"/>
      <c r="B26" s="111"/>
      <c r="C26" s="49"/>
      <c r="D26" s="98"/>
      <c r="E26" s="85"/>
      <c r="F26" s="53"/>
    </row>
    <row r="27" spans="1:6">
      <c r="A27" s="45"/>
      <c r="B27" s="111"/>
      <c r="C27" s="49"/>
      <c r="D27" s="98"/>
      <c r="E27" s="85"/>
      <c r="F27" s="53"/>
    </row>
    <row r="28" spans="1:6">
      <c r="A28" s="45"/>
      <c r="B28" s="111"/>
      <c r="C28" s="49"/>
      <c r="D28" s="98"/>
      <c r="E28" s="85"/>
      <c r="F28" s="53"/>
    </row>
    <row r="29" spans="1:6">
      <c r="A29" s="45"/>
      <c r="B29" s="111"/>
      <c r="C29" s="49"/>
      <c r="D29" s="98"/>
      <c r="E29" s="85"/>
      <c r="F29" s="53"/>
    </row>
    <row r="30" spans="1:6">
      <c r="A30" s="45"/>
      <c r="B30" s="111"/>
      <c r="C30" s="49"/>
      <c r="D30" s="98"/>
      <c r="E30" s="85"/>
      <c r="F30" s="53"/>
    </row>
    <row r="31" spans="1:6">
      <c r="B31" s="106"/>
    </row>
    <row r="32" spans="1:6" s="41" customFormat="1">
      <c r="A32" s="45"/>
      <c r="B32" s="111"/>
      <c r="C32" s="49"/>
      <c r="E32" s="36"/>
      <c r="F32" s="36"/>
    </row>
    <row r="34" spans="1:6" s="41" customFormat="1">
      <c r="A34" s="45"/>
      <c r="B34" s="111"/>
      <c r="C34" s="49"/>
      <c r="E34" s="36"/>
      <c r="F34" s="36"/>
    </row>
    <row r="36" spans="1:6" s="41" customFormat="1">
      <c r="A36" s="45"/>
      <c r="B36" s="111"/>
      <c r="C36" s="49"/>
      <c r="E36" s="36"/>
      <c r="F36" s="36"/>
    </row>
    <row r="38" spans="1:6">
      <c r="A38" s="45"/>
      <c r="B38" s="111"/>
      <c r="C38" s="49"/>
    </row>
  </sheetData>
  <sheetProtection algorithmName="SHA-512" hashValue="psiadaEGXWh/fpKZkNOKGpnBlmzkl7z6Z2njgmKTzMTkTeX9c4G6t0uQy5QIUN2CUa69pSqOX28uT67xdOfsQg==" saltValue="3+sOviyPXDLGS7N4fLAQEA==" spinCount="100000" sheet="1" objects="1" scenarios="1"/>
  <pageMargins left="0.98958333333333337" right="0.55208333333333337" top="1.3779527559055118" bottom="0.59055118110236227" header="0.31496062992125984" footer="0.31496062992125984"/>
  <pageSetup paperSize="9" scale="99" fitToHeight="0" orientation="portrait" r:id="rId1"/>
  <headerFooter>
    <oddHeader xml:space="preserve">&amp;L&amp;"Franklin Gothic Book,Navadno"&amp;9
MENJAVA SEPARATORJA OLJ
 - RTP KOROŠKA VRATA&amp;C
                                                                                                                       </oddHeader>
    <oddFooter>&amp;CStran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F106"/>
  <sheetViews>
    <sheetView tabSelected="1" workbookViewId="0">
      <selection activeCell="E5" sqref="E5"/>
    </sheetView>
  </sheetViews>
  <sheetFormatPr defaultColWidth="9.140625" defaultRowHeight="12.75"/>
  <cols>
    <col min="1" max="1" width="5.85546875" style="166" customWidth="1"/>
    <col min="2" max="2" width="47.42578125" style="167" customWidth="1"/>
    <col min="3" max="3" width="5" style="163" customWidth="1"/>
    <col min="4" max="4" width="5.42578125" style="163" customWidth="1"/>
    <col min="5" max="5" width="10" style="164" customWidth="1"/>
    <col min="6" max="6" width="12.28515625" style="165" customWidth="1"/>
    <col min="7" max="7" width="20.42578125" style="162" customWidth="1"/>
    <col min="8" max="16384" width="9.140625" style="162"/>
  </cols>
  <sheetData>
    <row r="1" spans="1:6" ht="18.75">
      <c r="A1" s="185" t="s">
        <v>28</v>
      </c>
      <c r="B1" s="186" t="s">
        <v>78</v>
      </c>
      <c r="C1" s="187"/>
      <c r="D1" s="187"/>
      <c r="E1" s="188"/>
      <c r="F1" s="189"/>
    </row>
    <row r="2" spans="1:6" ht="18.75">
      <c r="A2" s="190"/>
      <c r="B2" s="191"/>
      <c r="C2" s="171"/>
      <c r="D2" s="171"/>
      <c r="E2" s="172"/>
      <c r="F2" s="192"/>
    </row>
    <row r="3" spans="1:6">
      <c r="A3" s="193" t="s">
        <v>4</v>
      </c>
      <c r="B3" s="194" t="s">
        <v>5</v>
      </c>
      <c r="C3" s="171" t="s">
        <v>79</v>
      </c>
      <c r="D3" s="171" t="s">
        <v>80</v>
      </c>
      <c r="E3" s="195" t="s">
        <v>81</v>
      </c>
      <c r="F3" s="196" t="s">
        <v>82</v>
      </c>
    </row>
    <row r="4" spans="1:6" ht="15.75">
      <c r="A4" s="197"/>
      <c r="B4" s="198"/>
      <c r="C4" s="199"/>
      <c r="D4" s="199"/>
      <c r="E4" s="195" t="s">
        <v>83</v>
      </c>
      <c r="F4" s="200" t="s">
        <v>83</v>
      </c>
    </row>
    <row r="5" spans="1:6" ht="63.75">
      <c r="A5" s="201" t="s">
        <v>30</v>
      </c>
      <c r="B5" s="170" t="s">
        <v>84</v>
      </c>
      <c r="C5" s="171" t="s">
        <v>0</v>
      </c>
      <c r="D5" s="202">
        <v>3</v>
      </c>
      <c r="E5" s="219"/>
      <c r="F5" s="203">
        <f>D5*E5</f>
        <v>0</v>
      </c>
    </row>
    <row r="6" spans="1:6">
      <c r="A6" s="201"/>
      <c r="B6" s="170"/>
      <c r="C6" s="171"/>
      <c r="D6" s="202"/>
      <c r="E6" s="219"/>
      <c r="F6" s="192"/>
    </row>
    <row r="7" spans="1:6">
      <c r="A7" s="201" t="s">
        <v>29</v>
      </c>
      <c r="B7" s="170" t="s">
        <v>56</v>
      </c>
      <c r="C7" s="171" t="s">
        <v>85</v>
      </c>
      <c r="D7" s="202">
        <v>10</v>
      </c>
      <c r="E7" s="219"/>
      <c r="F7" s="203">
        <f>D7*E7</f>
        <v>0</v>
      </c>
    </row>
    <row r="8" spans="1:6">
      <c r="A8" s="201"/>
      <c r="B8" s="170"/>
      <c r="C8" s="171"/>
      <c r="D8" s="202"/>
      <c r="E8" s="219"/>
      <c r="F8" s="192"/>
    </row>
    <row r="9" spans="1:6" ht="38.25">
      <c r="A9" s="201" t="s">
        <v>24</v>
      </c>
      <c r="B9" s="170" t="s">
        <v>86</v>
      </c>
      <c r="C9" s="171" t="s">
        <v>85</v>
      </c>
      <c r="D9" s="202">
        <v>10</v>
      </c>
      <c r="E9" s="219"/>
      <c r="F9" s="203">
        <f>D9*E9</f>
        <v>0</v>
      </c>
    </row>
    <row r="10" spans="1:6">
      <c r="A10" s="201"/>
      <c r="B10" s="170"/>
      <c r="C10" s="171"/>
      <c r="D10" s="202"/>
      <c r="E10" s="219"/>
      <c r="F10" s="192"/>
    </row>
    <row r="11" spans="1:6" ht="25.5">
      <c r="A11" s="201" t="s">
        <v>28</v>
      </c>
      <c r="B11" s="170" t="s">
        <v>87</v>
      </c>
      <c r="C11" s="171" t="s">
        <v>1</v>
      </c>
      <c r="D11" s="202">
        <v>5</v>
      </c>
      <c r="E11" s="219"/>
      <c r="F11" s="203">
        <f>D11*E11</f>
        <v>0</v>
      </c>
    </row>
    <row r="12" spans="1:6">
      <c r="A12" s="201"/>
      <c r="B12" s="170"/>
      <c r="C12" s="171"/>
      <c r="D12" s="202"/>
      <c r="E12" s="219"/>
      <c r="F12" s="192"/>
    </row>
    <row r="13" spans="1:6" ht="25.5">
      <c r="A13" s="201" t="s">
        <v>21</v>
      </c>
      <c r="B13" s="170" t="s">
        <v>88</v>
      </c>
      <c r="C13" s="171" t="s">
        <v>85</v>
      </c>
      <c r="D13" s="202">
        <v>10</v>
      </c>
      <c r="E13" s="219"/>
      <c r="F13" s="203">
        <f t="shared" ref="F13" si="0">D13*E13</f>
        <v>0</v>
      </c>
    </row>
    <row r="14" spans="1:6">
      <c r="A14" s="201"/>
      <c r="B14" s="170"/>
      <c r="C14" s="171"/>
      <c r="D14" s="202"/>
      <c r="E14" s="219"/>
      <c r="F14" s="192"/>
    </row>
    <row r="15" spans="1:6" ht="38.25">
      <c r="A15" s="204" t="s">
        <v>22</v>
      </c>
      <c r="B15" s="170" t="s">
        <v>89</v>
      </c>
      <c r="C15" s="171" t="s">
        <v>85</v>
      </c>
      <c r="D15" s="202">
        <v>20</v>
      </c>
      <c r="E15" s="219"/>
      <c r="F15" s="203">
        <f>D15*E15</f>
        <v>0</v>
      </c>
    </row>
    <row r="16" spans="1:6">
      <c r="A16" s="201"/>
      <c r="B16" s="170"/>
      <c r="C16" s="171"/>
      <c r="D16" s="202"/>
      <c r="E16" s="219"/>
      <c r="F16" s="192"/>
    </row>
    <row r="17" spans="1:6" ht="38.25">
      <c r="A17" s="204" t="s">
        <v>23</v>
      </c>
      <c r="B17" s="170" t="s">
        <v>90</v>
      </c>
      <c r="C17" s="171" t="s">
        <v>85</v>
      </c>
      <c r="D17" s="202">
        <v>10</v>
      </c>
      <c r="E17" s="219"/>
      <c r="F17" s="203">
        <f>D17*E17</f>
        <v>0</v>
      </c>
    </row>
    <row r="18" spans="1:6">
      <c r="A18" s="201"/>
      <c r="B18" s="170"/>
      <c r="C18" s="171"/>
      <c r="D18" s="202"/>
      <c r="E18" s="219"/>
      <c r="F18" s="192"/>
    </row>
    <row r="19" spans="1:6" ht="38.25">
      <c r="A19" s="201" t="s">
        <v>26</v>
      </c>
      <c r="B19" s="170" t="s">
        <v>91</v>
      </c>
      <c r="C19" s="171" t="s">
        <v>16</v>
      </c>
      <c r="D19" s="202">
        <v>1</v>
      </c>
      <c r="E19" s="219"/>
      <c r="F19" s="203">
        <f>D19*E19</f>
        <v>0</v>
      </c>
    </row>
    <row r="20" spans="1:6">
      <c r="A20" s="201"/>
      <c r="B20" s="170"/>
      <c r="C20" s="171"/>
      <c r="D20" s="202"/>
      <c r="E20" s="219"/>
      <c r="F20" s="192"/>
    </row>
    <row r="21" spans="1:6" ht="51">
      <c r="A21" s="201" t="s">
        <v>25</v>
      </c>
      <c r="B21" s="170" t="s">
        <v>92</v>
      </c>
      <c r="C21" s="171" t="s">
        <v>0</v>
      </c>
      <c r="D21" s="202">
        <v>5</v>
      </c>
      <c r="E21" s="219"/>
      <c r="F21" s="203">
        <f>D21*E21</f>
        <v>0</v>
      </c>
    </row>
    <row r="22" spans="1:6">
      <c r="A22" s="201"/>
      <c r="B22" s="170"/>
      <c r="C22" s="171"/>
      <c r="D22" s="202"/>
      <c r="E22" s="219"/>
      <c r="F22" s="192"/>
    </row>
    <row r="23" spans="1:6" ht="25.5">
      <c r="A23" s="201" t="s">
        <v>76</v>
      </c>
      <c r="B23" s="170" t="s">
        <v>93</v>
      </c>
      <c r="C23" s="171" t="s">
        <v>15</v>
      </c>
      <c r="D23" s="202">
        <v>10</v>
      </c>
      <c r="E23" s="219"/>
      <c r="F23" s="203">
        <f>D23*E23</f>
        <v>0</v>
      </c>
    </row>
    <row r="24" spans="1:6">
      <c r="A24" s="201"/>
      <c r="B24" s="170"/>
      <c r="C24" s="171"/>
      <c r="D24" s="202"/>
      <c r="E24" s="219"/>
      <c r="F24" s="192"/>
    </row>
    <row r="25" spans="1:6" ht="51">
      <c r="A25" s="201" t="s">
        <v>27</v>
      </c>
      <c r="B25" s="170" t="s">
        <v>94</v>
      </c>
      <c r="C25" s="171" t="s">
        <v>1</v>
      </c>
      <c r="D25" s="202">
        <v>5</v>
      </c>
      <c r="E25" s="219"/>
      <c r="F25" s="203">
        <f t="shared" ref="F25:F27" si="1">D25*E25</f>
        <v>0</v>
      </c>
    </row>
    <row r="26" spans="1:6">
      <c r="A26" s="201"/>
      <c r="B26" s="170"/>
      <c r="C26" s="171"/>
      <c r="D26" s="202"/>
      <c r="E26" s="219"/>
      <c r="F26" s="192"/>
    </row>
    <row r="27" spans="1:6" ht="51">
      <c r="A27" s="201" t="s">
        <v>95</v>
      </c>
      <c r="B27" s="170" t="s">
        <v>96</v>
      </c>
      <c r="C27" s="171" t="s">
        <v>1</v>
      </c>
      <c r="D27" s="202">
        <v>5</v>
      </c>
      <c r="E27" s="219"/>
      <c r="F27" s="203">
        <f t="shared" si="1"/>
        <v>0</v>
      </c>
    </row>
    <row r="28" spans="1:6">
      <c r="A28" s="201"/>
      <c r="B28" s="170"/>
      <c r="C28" s="171"/>
      <c r="D28" s="202"/>
      <c r="E28" s="219"/>
      <c r="F28" s="192"/>
    </row>
    <row r="29" spans="1:6" ht="25.5">
      <c r="A29" s="204" t="s">
        <v>97</v>
      </c>
      <c r="B29" s="170" t="s">
        <v>98</v>
      </c>
      <c r="C29" s="171" t="s">
        <v>85</v>
      </c>
      <c r="D29" s="202">
        <v>110</v>
      </c>
      <c r="E29" s="219"/>
      <c r="F29" s="203">
        <f>D29*E29</f>
        <v>0</v>
      </c>
    </row>
    <row r="30" spans="1:6">
      <c r="A30" s="204"/>
      <c r="B30" s="170"/>
      <c r="C30" s="171"/>
      <c r="D30" s="171"/>
      <c r="E30" s="219"/>
      <c r="F30" s="192"/>
    </row>
    <row r="31" spans="1:6" ht="25.5">
      <c r="A31" s="204" t="s">
        <v>99</v>
      </c>
      <c r="B31" s="170" t="s">
        <v>100</v>
      </c>
      <c r="C31" s="169"/>
      <c r="D31" s="169"/>
      <c r="E31" s="220"/>
      <c r="F31" s="205"/>
    </row>
    <row r="32" spans="1:6">
      <c r="A32" s="204"/>
      <c r="B32" s="206" t="s">
        <v>101</v>
      </c>
      <c r="C32" s="171" t="s">
        <v>85</v>
      </c>
      <c r="D32" s="171">
        <v>25</v>
      </c>
      <c r="E32" s="219"/>
      <c r="F32" s="203">
        <f>D32*E32</f>
        <v>0</v>
      </c>
    </row>
    <row r="33" spans="1:6">
      <c r="A33" s="204"/>
      <c r="B33" s="206" t="s">
        <v>102</v>
      </c>
      <c r="C33" s="171" t="s">
        <v>85</v>
      </c>
      <c r="D33" s="171">
        <v>45</v>
      </c>
      <c r="E33" s="219"/>
      <c r="F33" s="203">
        <f>D33*E33</f>
        <v>0</v>
      </c>
    </row>
    <row r="34" spans="1:6">
      <c r="A34" s="204"/>
      <c r="B34" s="170"/>
      <c r="C34" s="171"/>
      <c r="D34" s="171"/>
      <c r="E34" s="219"/>
      <c r="F34" s="192"/>
    </row>
    <row r="35" spans="1:6">
      <c r="A35" s="204" t="s">
        <v>103</v>
      </c>
      <c r="B35" s="170" t="s">
        <v>104</v>
      </c>
      <c r="C35" s="171" t="s">
        <v>85</v>
      </c>
      <c r="D35" s="171">
        <v>2</v>
      </c>
      <c r="E35" s="219"/>
      <c r="F35" s="203">
        <f t="shared" ref="F35" si="2">D35*E35</f>
        <v>0</v>
      </c>
    </row>
    <row r="36" spans="1:6">
      <c r="A36" s="204"/>
      <c r="B36" s="170"/>
      <c r="C36" s="171"/>
      <c r="D36" s="171"/>
      <c r="E36" s="219"/>
      <c r="F36" s="192"/>
    </row>
    <row r="37" spans="1:6" ht="38.25">
      <c r="A37" s="204" t="s">
        <v>105</v>
      </c>
      <c r="B37" s="170" t="s">
        <v>106</v>
      </c>
      <c r="C37" s="171" t="s">
        <v>107</v>
      </c>
      <c r="D37" s="171">
        <v>2</v>
      </c>
      <c r="E37" s="219"/>
      <c r="F37" s="203">
        <f>D37*E37</f>
        <v>0</v>
      </c>
    </row>
    <row r="38" spans="1:6">
      <c r="A38" s="204"/>
      <c r="B38" s="170"/>
      <c r="C38" s="171"/>
      <c r="D38" s="171"/>
      <c r="E38" s="219"/>
      <c r="F38" s="192"/>
    </row>
    <row r="39" spans="1:6" ht="38.25">
      <c r="A39" s="201" t="s">
        <v>108</v>
      </c>
      <c r="B39" s="170" t="s">
        <v>109</v>
      </c>
      <c r="C39" s="171" t="s">
        <v>107</v>
      </c>
      <c r="D39" s="171">
        <v>1</v>
      </c>
      <c r="E39" s="219"/>
      <c r="F39" s="203">
        <f>D39*E39</f>
        <v>0</v>
      </c>
    </row>
    <row r="40" spans="1:6">
      <c r="A40" s="204"/>
      <c r="B40" s="170"/>
      <c r="C40" s="171"/>
      <c r="D40" s="171"/>
      <c r="E40" s="219"/>
      <c r="F40" s="192"/>
    </row>
    <row r="41" spans="1:6" ht="63.75">
      <c r="A41" s="201" t="s">
        <v>110</v>
      </c>
      <c r="B41" s="170" t="s">
        <v>124</v>
      </c>
      <c r="C41" s="171" t="s">
        <v>16</v>
      </c>
      <c r="D41" s="171">
        <v>1</v>
      </c>
      <c r="E41" s="219"/>
      <c r="F41" s="203">
        <f>D41*E41</f>
        <v>0</v>
      </c>
    </row>
    <row r="42" spans="1:6">
      <c r="A42" s="201"/>
      <c r="B42" s="170"/>
      <c r="C42" s="171"/>
      <c r="D42" s="171"/>
      <c r="E42" s="219"/>
      <c r="F42" s="192"/>
    </row>
    <row r="43" spans="1:6" ht="51">
      <c r="A43" s="201" t="s">
        <v>111</v>
      </c>
      <c r="B43" s="170" t="s">
        <v>125</v>
      </c>
      <c r="C43" s="171" t="s">
        <v>16</v>
      </c>
      <c r="D43" s="171">
        <v>1</v>
      </c>
      <c r="E43" s="219"/>
      <c r="F43" s="203">
        <f>D43*E43</f>
        <v>0</v>
      </c>
    </row>
    <row r="44" spans="1:6">
      <c r="A44" s="201"/>
      <c r="B44" s="170"/>
      <c r="C44" s="171"/>
      <c r="D44" s="171"/>
      <c r="E44" s="219"/>
      <c r="F44" s="192"/>
    </row>
    <row r="45" spans="1:6" ht="38.25">
      <c r="A45" s="201" t="s">
        <v>112</v>
      </c>
      <c r="B45" s="170" t="s">
        <v>113</v>
      </c>
      <c r="C45" s="171" t="s">
        <v>107</v>
      </c>
      <c r="D45" s="171">
        <v>2</v>
      </c>
      <c r="E45" s="219"/>
      <c r="F45" s="203">
        <f>D45*E45</f>
        <v>0</v>
      </c>
    </row>
    <row r="46" spans="1:6">
      <c r="A46" s="201"/>
      <c r="B46" s="170"/>
      <c r="C46" s="171"/>
      <c r="D46" s="171"/>
      <c r="E46" s="219"/>
      <c r="F46" s="192"/>
    </row>
    <row r="47" spans="1:6" ht="38.25">
      <c r="A47" s="201" t="s">
        <v>114</v>
      </c>
      <c r="B47" s="170" t="s">
        <v>115</v>
      </c>
      <c r="C47" s="171" t="s">
        <v>107</v>
      </c>
      <c r="D47" s="171">
        <v>1</v>
      </c>
      <c r="E47" s="219"/>
      <c r="F47" s="203">
        <f>D47*E47</f>
        <v>0</v>
      </c>
    </row>
    <row r="48" spans="1:6">
      <c r="A48" s="201"/>
      <c r="B48" s="170"/>
      <c r="C48" s="171"/>
      <c r="D48" s="171"/>
      <c r="E48" s="219"/>
      <c r="F48" s="192"/>
    </row>
    <row r="49" spans="1:6" s="168" customFormat="1" ht="26.25" thickBot="1">
      <c r="A49" s="207" t="s">
        <v>116</v>
      </c>
      <c r="B49" s="208" t="s">
        <v>117</v>
      </c>
      <c r="C49" s="209" t="s">
        <v>48</v>
      </c>
      <c r="D49" s="210">
        <v>1</v>
      </c>
      <c r="E49" s="221"/>
      <c r="F49" s="211">
        <f>D49*E49</f>
        <v>0</v>
      </c>
    </row>
    <row r="50" spans="1:6" ht="15.75" thickBot="1">
      <c r="A50" s="212"/>
      <c r="B50" s="213" t="s">
        <v>118</v>
      </c>
      <c r="C50" s="214"/>
      <c r="D50" s="214"/>
      <c r="E50" s="215"/>
      <c r="F50" s="216">
        <f>SUM(F5:F49)</f>
        <v>0</v>
      </c>
    </row>
    <row r="51" spans="1:6" ht="15.75">
      <c r="B51" s="173"/>
    </row>
    <row r="53" spans="1:6" ht="15.75">
      <c r="B53" s="173"/>
    </row>
    <row r="54" spans="1:6" ht="15.75">
      <c r="B54" s="173"/>
    </row>
    <row r="55" spans="1:6" ht="15.75">
      <c r="B55" s="173"/>
    </row>
    <row r="56" spans="1:6" ht="15.75">
      <c r="B56" s="173"/>
    </row>
    <row r="57" spans="1:6" ht="15.75">
      <c r="B57" s="173"/>
    </row>
    <row r="58" spans="1:6" ht="15.75">
      <c r="B58" s="173"/>
    </row>
    <row r="59" spans="1:6" ht="15.75">
      <c r="B59" s="173"/>
    </row>
    <row r="60" spans="1:6" ht="15.75">
      <c r="B60" s="173"/>
    </row>
    <row r="61" spans="1:6" ht="15.75">
      <c r="B61" s="173"/>
    </row>
    <row r="62" spans="1:6" ht="15.75">
      <c r="B62" s="173"/>
    </row>
    <row r="63" spans="1:6" ht="15.75">
      <c r="B63" s="173"/>
    </row>
    <row r="64" spans="1:6" ht="15.75">
      <c r="B64" s="173"/>
    </row>
    <row r="65" spans="2:2" ht="15.75">
      <c r="B65" s="173"/>
    </row>
    <row r="66" spans="2:2" ht="15.75">
      <c r="B66" s="173"/>
    </row>
    <row r="67" spans="2:2" ht="15.75">
      <c r="B67" s="173"/>
    </row>
    <row r="68" spans="2:2" ht="15.75">
      <c r="B68" s="173"/>
    </row>
    <row r="69" spans="2:2" ht="15.75">
      <c r="B69" s="173"/>
    </row>
    <row r="70" spans="2:2" ht="15.75">
      <c r="B70" s="173"/>
    </row>
    <row r="71" spans="2:2" ht="15.75">
      <c r="B71" s="173"/>
    </row>
    <row r="72" spans="2:2" ht="15.75">
      <c r="B72" s="173"/>
    </row>
    <row r="73" spans="2:2" ht="15.75">
      <c r="B73" s="173"/>
    </row>
    <row r="74" spans="2:2" ht="15.75">
      <c r="B74" s="173"/>
    </row>
    <row r="75" spans="2:2" ht="15.75">
      <c r="B75" s="173"/>
    </row>
    <row r="76" spans="2:2" ht="15.75">
      <c r="B76" s="173"/>
    </row>
    <row r="77" spans="2:2" ht="15.75">
      <c r="B77" s="173"/>
    </row>
    <row r="78" spans="2:2" ht="15.75">
      <c r="B78" s="173"/>
    </row>
    <row r="79" spans="2:2" ht="15.75">
      <c r="B79" s="173"/>
    </row>
    <row r="80" spans="2:2" ht="15.75">
      <c r="B80" s="173"/>
    </row>
    <row r="81" spans="2:2" ht="15.75">
      <c r="B81" s="173"/>
    </row>
    <row r="82" spans="2:2" ht="15.75">
      <c r="B82" s="173"/>
    </row>
    <row r="83" spans="2:2" ht="15.75">
      <c r="B83" s="173"/>
    </row>
    <row r="84" spans="2:2" ht="15.75">
      <c r="B84" s="173"/>
    </row>
    <row r="85" spans="2:2" ht="15.75">
      <c r="B85" s="173"/>
    </row>
    <row r="97" ht="15" customHeight="1"/>
    <row r="98" ht="36.6" customHeight="1"/>
    <row r="105" ht="190.9" customHeight="1"/>
    <row r="106" ht="13.15" customHeight="1"/>
  </sheetData>
  <sheetProtection algorithmName="SHA-512" hashValue="kFOohk2/Hm0founNZDef/0Lc6lJTBiEiEswQrhogviaJ68NwJ52HUrVi1howjc7Zh8vaKz36zzuyuaLj0ujZPw==" saltValue="dwt2GhbL8aAJp4MrZuuVK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4</vt:i4>
      </vt:variant>
    </vt:vector>
  </HeadingPairs>
  <TitlesOfParts>
    <vt:vector size="11" baseType="lpstr">
      <vt:lpstr>REK. G+O</vt:lpstr>
      <vt:lpstr>A. REK. ZU</vt:lpstr>
      <vt:lpstr>I. Pripravljalna dela ZU</vt:lpstr>
      <vt:lpstr>II. Zemeljska dela</vt:lpstr>
      <vt:lpstr>III. Utrjene površine</vt:lpstr>
      <vt:lpstr>IV. Tuje storitve</vt:lpstr>
      <vt:lpstr>V. EI Dela</vt:lpstr>
      <vt:lpstr>'I. Pripravljalna dela ZU'!Tiskanje_naslovov</vt:lpstr>
      <vt:lpstr>'II. Zemeljska dela'!Tiskanje_naslovov</vt:lpstr>
      <vt:lpstr>'III. Utrjene površine'!Tiskanje_naslovov</vt:lpstr>
      <vt:lpstr>'IV. Tuje storitve'!Tiskanje_naslovov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Lorber Blaž</cp:lastModifiedBy>
  <cp:lastPrinted>2021-05-28T10:44:58Z</cp:lastPrinted>
  <dcterms:created xsi:type="dcterms:W3CDTF">2015-12-30T10:57:52Z</dcterms:created>
  <dcterms:modified xsi:type="dcterms:W3CDTF">2021-09-21T09:37:27Z</dcterms:modified>
</cp:coreProperties>
</file>