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889\Desktop\Projekti\1.)Aktualni projekti\3.)Grad. obnova RTP 2018\Zbiranje ponudb\"/>
    </mc:Choice>
  </mc:AlternateContent>
  <bookViews>
    <workbookView xWindow="0" yWindow="0" windowWidth="28800" windowHeight="11610" activeTab="5"/>
  </bookViews>
  <sheets>
    <sheet name="REKAPITULACIJA" sheetId="29" r:id="rId1"/>
    <sheet name="REK G." sheetId="81" r:id="rId2"/>
    <sheet name="I. PREDDELA" sheetId="54" r:id="rId3"/>
    <sheet name="II. ZEMELJSKA DELA" sheetId="78" r:id="rId4"/>
    <sheet name="III. ODVODNJAVANJE" sheetId="82" r:id="rId5"/>
    <sheet name="IV. ASFALTERSKA DELA" sheetId="84" r:id="rId6"/>
  </sheets>
  <externalReferences>
    <externalReference r:id="rId7"/>
  </externalReferences>
  <definedNames>
    <definedName name="_xlnm.Print_Titles" localSheetId="2">'I. PREDDELA'!$6:$6</definedName>
    <definedName name="_xlnm.Print_Titles" localSheetId="3">'II. ZEMELJSKA DELA'!$18:$18</definedName>
    <definedName name="_xlnm.Print_Titles" localSheetId="4">'III. ODVODNJAVANJE'!$6:$6</definedName>
    <definedName name="_xlnm.Print_Titles" localSheetId="5">'IV. ASFALTERSKA DELA'!$8:$8</definedName>
  </definedNames>
  <calcPr calcId="162913"/>
  <fileRecoveryPr autoRecover="0"/>
</workbook>
</file>

<file path=xl/calcChain.xml><?xml version="1.0" encoding="utf-8"?>
<calcChain xmlns="http://schemas.openxmlformats.org/spreadsheetml/2006/main">
  <c r="F35" i="78" l="1"/>
  <c r="F33" i="78"/>
  <c r="F31" i="78"/>
  <c r="F29" i="78"/>
  <c r="F23" i="82" l="1"/>
  <c r="F17" i="82"/>
  <c r="F15" i="82" l="1"/>
  <c r="F25" i="78"/>
  <c r="F18" i="84" l="1"/>
  <c r="F13" i="82" l="1"/>
  <c r="F19" i="82" l="1"/>
  <c r="F21" i="82"/>
  <c r="F39" i="78"/>
  <c r="F20" i="54"/>
  <c r="B13" i="81" l="1"/>
  <c r="F16" i="84"/>
  <c r="F14" i="84"/>
  <c r="F12" i="84"/>
  <c r="B10" i="84"/>
  <c r="B20" i="84" s="1"/>
  <c r="A10" i="84"/>
  <c r="F22" i="54"/>
  <c r="F18" i="54"/>
  <c r="F16" i="54"/>
  <c r="F14" i="54"/>
  <c r="F20" i="84" l="1"/>
  <c r="F13" i="81" s="1"/>
  <c r="F11" i="82" l="1"/>
  <c r="F12" i="82"/>
  <c r="F25" i="82"/>
  <c r="F43" i="78"/>
  <c r="F21" i="78"/>
  <c r="F23" i="78"/>
  <c r="F27" i="78"/>
  <c r="F37" i="78"/>
  <c r="F41" i="78"/>
  <c r="F10" i="54"/>
  <c r="F12" i="54"/>
  <c r="F24" i="54"/>
  <c r="F26" i="54"/>
  <c r="F28" i="54"/>
  <c r="F30" i="54"/>
  <c r="B8" i="54"/>
  <c r="B10" i="81" s="1"/>
  <c r="A8" i="54"/>
  <c r="A20" i="78"/>
  <c r="B20" i="78"/>
  <c r="B44" i="78" s="1"/>
  <c r="B8" i="82"/>
  <c r="B12" i="81" s="1"/>
  <c r="A8" i="82"/>
  <c r="B8" i="81"/>
  <c r="B9" i="29" s="1"/>
  <c r="B11" i="81"/>
  <c r="F27" i="82" l="1"/>
  <c r="F12" i="81" s="1"/>
  <c r="B32" i="54"/>
  <c r="B27" i="82"/>
  <c r="F44" i="78"/>
  <c r="F11" i="81" s="1"/>
  <c r="F32" i="54"/>
  <c r="F10" i="81" s="1"/>
  <c r="F15" i="81" l="1"/>
  <c r="F9" i="29" s="1"/>
  <c r="F10" i="29" l="1"/>
  <c r="F12" i="29" s="1"/>
</calcChain>
</file>

<file path=xl/sharedStrings.xml><?xml version="1.0" encoding="utf-8"?>
<sst xmlns="http://schemas.openxmlformats.org/spreadsheetml/2006/main" count="162" uniqueCount="80">
  <si>
    <t>m2</t>
  </si>
  <si>
    <t>I.</t>
  </si>
  <si>
    <t>A.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</si>
  <si>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</si>
  <si>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</si>
  <si>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</si>
  <si>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</si>
  <si>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</si>
  <si>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</si>
  <si>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</si>
  <si>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</si>
  <si>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 xml:space="preserve">REKAPITULACIJA </t>
  </si>
  <si>
    <t>m1</t>
  </si>
  <si>
    <t>kpl</t>
  </si>
  <si>
    <t>5.</t>
  </si>
  <si>
    <t>6.</t>
  </si>
  <si>
    <t>7.</t>
  </si>
  <si>
    <t>3.</t>
  </si>
  <si>
    <t>4.</t>
  </si>
  <si>
    <t>2.</t>
  </si>
  <si>
    <t>1.</t>
  </si>
  <si>
    <t>SKUPAJ</t>
  </si>
  <si>
    <t>Projektantski nadzor</t>
  </si>
  <si>
    <t xml:space="preserve">SKUPNA REKAPITULACIJA </t>
  </si>
  <si>
    <t>GRADBENA DELA</t>
  </si>
  <si>
    <t>PRIPRAVLJALNA DELA</t>
  </si>
  <si>
    <t>ZEMELJSKA DELA</t>
  </si>
  <si>
    <t>ODVODNJAVANJE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</si>
  <si>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 xml:space="preserve">Vsa izkopana dela in transporti izkopanih materialov se obračunajo po prostornini izkopane zemljine v raščenem stanju! Vsa nasipna dela se obračunajo po prostornini zemljine v vgrajenem stanju! .
           </t>
    </r>
  </si>
  <si>
    <t>Zakoličba osi kanalizacije z oznako jaškov In ostalih elementov kanalizacijskega sistema</t>
  </si>
  <si>
    <t>kpl.</t>
  </si>
  <si>
    <t>Zakoličba raznih komunalnih vodov s strani upravljalcev</t>
  </si>
  <si>
    <t>m3</t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</si>
  <si>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  <r>
      <rPr>
        <sz val="9"/>
        <color theme="1"/>
        <rFont val="Calibri"/>
        <family val="2"/>
        <charset val="238"/>
        <scheme val="minor"/>
      </rPr>
      <t>, vključeni so vsi jaški, kanali,…</t>
    </r>
  </si>
  <si>
    <r>
      <rPr>
        <b/>
        <sz val="9"/>
        <rFont val="Calibri"/>
        <family val="2"/>
        <charset val="238"/>
        <scheme val="minor"/>
      </rPr>
      <t>Dobava in polaganje PVC  kanalskih cevi</t>
    </r>
    <r>
      <rPr>
        <sz val="9"/>
        <rFont val="Calibri"/>
        <family val="2"/>
        <charset val="238"/>
        <scheme val="minor"/>
      </rPr>
      <t>, stiki so tesnjeni z gumi tesnili. Cevi se polno obbetonirajo pod površinami s težkim prometom, preostalo obsip s peskom.</t>
    </r>
  </si>
  <si>
    <r>
      <t>Zasip kanalizacije z izkopanim materialom III.-IV ktg</t>
    </r>
    <r>
      <rPr>
        <sz val="9"/>
        <rFont val="Calibri"/>
        <family val="2"/>
        <charset val="238"/>
      </rPr>
      <t xml:space="preserve"> z nabijanjem v slojih po 20 cm, zasipni material je deponiran ob robu izkopa.  V primeru da izkopani material ni primeren za zasipe je potrebno v ceno vključiti  droblejenec 0-31 iz zunanjih virov.</t>
    </r>
  </si>
  <si>
    <t>Preizkus tesnosti kanalizacijskega omrežja s pridobitvijo poročila o preizkusu</t>
  </si>
  <si>
    <t>PA</t>
  </si>
  <si>
    <r>
      <t xml:space="preserve">Priprava gradbišča z vsemi pripravljanimi in zaključnimi deli </t>
    </r>
    <r>
      <rPr>
        <sz val="9"/>
        <rFont val="Calibri"/>
        <family val="2"/>
        <charset val="238"/>
      </rPr>
      <t>(vključno s čiščenjem gradbišča po končanih delih, pospravljanje, odstranjevanje naravnih ovir, vsi stroški za zagotavljanje varnosti in zdravja pri delu itd.)</t>
    </r>
  </si>
  <si>
    <r>
      <t xml:space="preserve">Definiranje višinskih kot med gradnjo </t>
    </r>
    <r>
      <rPr>
        <sz val="9"/>
        <rFont val="Calibri"/>
        <family val="2"/>
        <charset val="238"/>
      </rPr>
      <t>(kanalizacije, jaški, planumi,…)</t>
    </r>
  </si>
  <si>
    <t>Izdelava varnostnega načrta v fazi izvedbe</t>
  </si>
  <si>
    <r>
      <rPr>
        <b/>
        <sz val="9"/>
        <rFont val="Calibri"/>
        <family val="2"/>
        <charset val="238"/>
      </rPr>
      <t>Odstranitev humusa v območju zelenic v globini 20 cm</t>
    </r>
    <r>
      <rPr>
        <sz val="9"/>
        <rFont val="Calibri"/>
        <family val="2"/>
        <charset val="238"/>
      </rPr>
      <t>, deponirati na gradbišču in ponovno vgraditi po končanih gradbenih delih ter ponovna zatravitev</t>
    </r>
  </si>
  <si>
    <t>Rezanje asfalta debeline do 10 cm</t>
  </si>
  <si>
    <r>
      <t xml:space="preserve">Rezkanje asfalta za preklope med starim in novim asfaltom, </t>
    </r>
    <r>
      <rPr>
        <sz val="9"/>
        <rFont val="Calibri"/>
        <family val="2"/>
        <charset val="238"/>
      </rPr>
      <t>za obrabno plast v debelini 3 cm in širini 50 cm</t>
    </r>
  </si>
  <si>
    <r>
      <t xml:space="preserve">Rušenje asfalta (8 cm), </t>
    </r>
    <r>
      <rPr>
        <sz val="9"/>
        <rFont val="Calibri"/>
        <family val="2"/>
        <charset val="238"/>
      </rPr>
      <t>z nakladanjem in transportom ruševin na trajno deponijo koncesionarja do 10 km</t>
    </r>
  </si>
  <si>
    <t>8.</t>
  </si>
  <si>
    <t>9.</t>
  </si>
  <si>
    <t>10.</t>
  </si>
  <si>
    <t>PVC DN 160/SN8 (obsip)</t>
  </si>
  <si>
    <t>PVC DN 160/SN8 (obbeton.)</t>
  </si>
  <si>
    <t>IV.</t>
  </si>
  <si>
    <t>ASFALTERSKA DELA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</si>
  <si>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>Pri izvedbi prekopov je potrebno v celoti upoštevati: tehnične specifikacije za javne ceste TSC 08.512:2005.</t>
    </r>
  </si>
  <si>
    <r>
      <t xml:space="preserve">Priprava planuma na območju porušenega asfalta za ponovno asfaltiranje - </t>
    </r>
    <r>
      <rPr>
        <sz val="9"/>
        <rFont val="Calibri"/>
        <family val="2"/>
        <charset val="238"/>
      </rPr>
      <t>utrditev zasipov nad kanali na Ev2≥100 - planiranje na natančnost po TS. spec.</t>
    </r>
  </si>
  <si>
    <t>Premaz stikov obstoječih asfaltnih površin z bitumenskim premazom pred asfaltiranjem</t>
  </si>
  <si>
    <r>
      <t xml:space="preserve">Dobava in polaganje asfalta v sistemu 8 cm AC22 BASE in 4 cm AC11 SURF </t>
    </r>
    <r>
      <rPr>
        <sz val="9"/>
        <color theme="1"/>
        <rFont val="Calibri"/>
        <family val="2"/>
        <charset val="238"/>
        <scheme val="minor"/>
      </rPr>
      <t>merjeno v valjanem - komprimiranem stanju. Asfalt je položen v projektiranih padcih. Obračun od 1,0 m2 kompletno izdelanega asfalta.</t>
    </r>
  </si>
  <si>
    <t>11.</t>
  </si>
  <si>
    <t>kos</t>
  </si>
  <si>
    <t>Blindiranje obstoječih cevi padavinske kanalizacije v jaških.</t>
  </si>
  <si>
    <t>PVC DN 250/SN8 (obsip)</t>
  </si>
  <si>
    <r>
      <rPr>
        <b/>
        <sz val="9"/>
        <rFont val="Calibri"/>
        <family val="2"/>
        <charset val="238"/>
        <scheme val="minor"/>
      </rPr>
      <t>Izdelava ponikovalnice iz perforiranih betonskih cevi Ø200 cm</t>
    </r>
    <r>
      <rPr>
        <sz val="9"/>
        <rFont val="Calibri"/>
        <family val="2"/>
        <charset val="238"/>
        <scheme val="minor"/>
      </rPr>
      <t>, do globine 4,00 m z LTŽ pokrovom Ø60 B125, kompletno z izdelavo AB venca C25/30 in obdelavo priključkov (PO)</t>
    </r>
  </si>
  <si>
    <r>
      <t xml:space="preserve">Rušitev in odstranitev obstoječe greznice </t>
    </r>
    <r>
      <rPr>
        <sz val="9"/>
        <rFont val="Calibri"/>
        <family val="2"/>
        <charset val="238"/>
      </rPr>
      <t>z nakladanjem in odvozom na deponijo.</t>
    </r>
  </si>
  <si>
    <t>Rušenje, nakladanje in odvoz betonskih robnikov</t>
  </si>
  <si>
    <r>
      <t xml:space="preserve">Dobava in vgradnja betonskih robnikov 15×100×24,5 cm, </t>
    </r>
    <r>
      <rPr>
        <sz val="9"/>
        <color theme="1"/>
        <rFont val="Calibri"/>
        <family val="2"/>
        <charset val="238"/>
        <scheme val="minor"/>
      </rPr>
      <t>vključno z obbetoniranjem in vsem ostalim potrebnim delom ter materialom</t>
    </r>
  </si>
  <si>
    <t>Dodatek za ročni izkop zaradi obstoječih komunalnih vodov in kinete</t>
  </si>
  <si>
    <r>
      <rPr>
        <b/>
        <sz val="9"/>
        <rFont val="Calibri"/>
        <family val="2"/>
        <charset val="238"/>
      </rPr>
      <t>Izkop jarka za kanalizacijo v terenu III. kategorije</t>
    </r>
    <r>
      <rPr>
        <sz val="9"/>
        <rFont val="Calibri"/>
        <family val="2"/>
        <charset val="238"/>
      </rPr>
      <t xml:space="preserve"> z odmetom na stran ali nakladanjem | vključeni so vsi jaški in kanali cevi..|v ceni upoštevati eventualno razpiranje jarka </t>
    </r>
  </si>
  <si>
    <r>
      <rPr>
        <b/>
        <sz val="9"/>
        <color theme="1"/>
        <rFont val="Calibri"/>
        <family val="2"/>
        <charset val="238"/>
        <scheme val="minor"/>
      </rPr>
      <t xml:space="preserve">Široki odkop ostalega materiala </t>
    </r>
    <r>
      <rPr>
        <sz val="9"/>
        <color theme="1"/>
        <rFont val="Calibri"/>
        <family val="2"/>
        <charset val="238"/>
        <scheme val="minor"/>
      </rPr>
      <t>- zemljine III. ktg do globine 5,00 m za ponikovalnice | upoštevati faktor razsutosti</t>
    </r>
  </si>
  <si>
    <r>
      <t>Izdelava podbetonov</t>
    </r>
    <r>
      <rPr>
        <sz val="9"/>
        <color theme="1"/>
        <rFont val="Calibri"/>
        <family val="2"/>
        <charset val="238"/>
        <scheme val="minor"/>
      </rPr>
      <t xml:space="preserve"> za jaške iz betona C12/15 debeline cca. 10 cm</t>
    </r>
  </si>
  <si>
    <r>
      <t xml:space="preserve">Zasip bokov cevi in temena z naravnim prodom granulacije 8-16, </t>
    </r>
    <r>
      <rPr>
        <sz val="9"/>
        <color theme="1"/>
        <rFont val="Calibri"/>
        <family val="2"/>
        <charset val="238"/>
        <scheme val="minor"/>
      </rPr>
      <t>vključno z dobavo in transportom materiala</t>
    </r>
  </si>
  <si>
    <r>
      <t xml:space="preserve">Zasip jaškov z gramoznim materialom granulacije 0-31 mm ustrezne zbitosti v širini najmanj 50 cm od sten jaškov </t>
    </r>
    <r>
      <rPr>
        <sz val="9"/>
        <color theme="1"/>
        <rFont val="Calibri"/>
        <family val="2"/>
        <charset val="238"/>
        <scheme val="minor"/>
      </rPr>
      <t>| zgoščenost najmanj 97% po SPP, vključno z dobavo in transportom materiala</t>
    </r>
  </si>
  <si>
    <r>
      <t xml:space="preserve">Zasip ponikovalnic do višine vtokov z dobro propustnim prodno peščenim materialom granulacije 16-31 mm ustrezne zbitosti v širini najmanj 50 cm od sten jaškov </t>
    </r>
    <r>
      <rPr>
        <sz val="9"/>
        <color theme="1"/>
        <rFont val="Calibri"/>
        <family val="2"/>
        <charset val="238"/>
        <scheme val="minor"/>
      </rPr>
      <t>| zgoščenost najmanj 97% po SPP, vključno z dobavo in transportom materiala</t>
    </r>
  </si>
  <si>
    <r>
      <t xml:space="preserve">Zasip jame odstranjene greznice z izkopanim materialom III.-IV ktg </t>
    </r>
    <r>
      <rPr>
        <sz val="9"/>
        <rFont val="Calibri"/>
        <family val="2"/>
        <charset val="238"/>
      </rPr>
      <t>z nabijanjem v slojih po 20 cm, zasipni material je deponiran ob robu izkopa.  V primeru da izkopani material ni primeren za zasipe je potrebno v ceno vključiti  drobljenec 0-31 iz zunanjih virov.</t>
    </r>
  </si>
  <si>
    <r>
      <rPr>
        <b/>
        <sz val="9"/>
        <rFont val="Calibri"/>
        <family val="2"/>
        <charset val="238"/>
      </rPr>
      <t>Nakladanje in odvoz viška izkopanega materiala III. ktg</t>
    </r>
    <r>
      <rPr>
        <sz val="9"/>
        <rFont val="Calibri"/>
        <family val="2"/>
        <charset val="238"/>
      </rPr>
      <t xml:space="preserve"> na trajno deponijo do razdalje 10 km | upoštevati faktor razsutosti</t>
    </r>
  </si>
  <si>
    <t>12.</t>
  </si>
  <si>
    <t>Dodatna in nepredvidena dela: 5 %</t>
  </si>
  <si>
    <t>kom</t>
  </si>
  <si>
    <r>
      <t xml:space="preserve">Dobava in vgradnja vodotesnih PE revizijskih jaškov </t>
    </r>
    <r>
      <rPr>
        <b/>
        <sz val="9"/>
        <color theme="1"/>
        <rFont val="Calibri"/>
        <family val="2"/>
        <charset val="238"/>
      </rPr>
      <t>Ø80 cm</t>
    </r>
    <r>
      <rPr>
        <sz val="9"/>
        <color theme="1"/>
        <rFont val="Calibri"/>
        <family val="2"/>
        <charset val="238"/>
      </rPr>
      <t>, do globine 2,00 m z LTŽ pokrovom (3× B125, 1× D400), kompletno z izdelavo AB venca iz betona C25/30 ter obdelavo priključkov</t>
    </r>
  </si>
  <si>
    <r>
      <t xml:space="preserve">Dobava in vgradnja vodotesnih PE revizijskih jaškov </t>
    </r>
    <r>
      <rPr>
        <b/>
        <sz val="9"/>
        <color theme="1"/>
        <rFont val="Calibri"/>
        <family val="2"/>
        <charset val="238"/>
      </rPr>
      <t>Ø100 cm</t>
    </r>
    <r>
      <rPr>
        <sz val="9"/>
        <color theme="1"/>
        <rFont val="Calibri"/>
        <family val="2"/>
        <charset val="238"/>
      </rPr>
      <t>, do globine 3,00 m z LTŽ pokrovom (1× B¸125), kompletno z izdelavo AB venca iz betona C25/30 ter obdelavo priključkov</t>
    </r>
  </si>
  <si>
    <t>Čiščenje in pregled kanalizacijskih cevi</t>
  </si>
  <si>
    <t>POPIS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</si>
</sst>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[$€-1];\-#,##0.00\ [$€-1]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;[Red]\-#,##0.00"/>
    <numFmt numFmtId="168" formatCode="#,##0;\-#,##0"/>
    <numFmt numFmtId="169" formatCode="#,##0.00&quot; SIT &quot;;\-#,##0.00&quot; SIT &quot;;&quot; -&quot;#&quot; SIT &quot;;@\ "/>
    <numFmt numFmtId="170" formatCode="\$#,##0.00\ ;[Red]&quot;($&quot;#,##0.00\)"/>
    <numFmt numFmtId="171" formatCode="&quot;SIT&quot;#,##0\ ;&quot;(SIT&quot;#,##0\)"/>
    <numFmt numFmtId="172" formatCode="mmmm\ d&quot;, &quot;yyyy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  <numFmt numFmtId="175" formatCode="&quot;$&quot;#,##0.00_);[Red]\(&quot;$&quot;#,##0.00\)"/>
    <numFmt numFmtId="176" formatCode="#,##0.00&quot;       &quot;;\-#,##0.00&quot;       &quot;;&quot; -&quot;#&quot;       &quot;;@\ "/>
  </numFmts>
  <fonts count="6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50"/>
      <color theme="0" tint="-0.3499862666707357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4" applyNumberFormat="0" applyAlignment="0" applyProtection="0"/>
    <xf numFmtId="0" fontId="10" fillId="0" borderId="5" applyNumberFormat="0" applyFill="0" applyAlignment="0" applyProtection="0"/>
    <xf numFmtId="0" fontId="11" fillId="7" borderId="6" applyNumberFormat="0" applyAlignment="0" applyProtection="0"/>
    <xf numFmtId="0" fontId="1" fillId="8" borderId="7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4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0" fillId="17" borderId="0" applyNumberFormat="0" applyBorder="0" applyAlignment="0" applyProtection="0"/>
    <xf numFmtId="0" fontId="55" fillId="0" borderId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167" fontId="39" fillId="0" borderId="0" applyFill="0" applyBorder="0" applyAlignment="0" applyProtection="0"/>
    <xf numFmtId="167" fontId="39" fillId="0" borderId="0" applyFill="0" applyBorder="0" applyAlignment="0" applyProtection="0"/>
    <xf numFmtId="165" fontId="54" fillId="0" borderId="0" applyFont="0" applyFill="0" applyBorder="0" applyAlignment="0" applyProtection="0"/>
    <xf numFmtId="168" fontId="21" fillId="0" borderId="0" applyFill="0" applyBorder="0" applyAlignment="0" applyProtection="0"/>
    <xf numFmtId="168" fontId="21" fillId="0" borderId="0" applyFill="0" applyBorder="0" applyAlignment="0" applyProtection="0"/>
    <xf numFmtId="168" fontId="21" fillId="0" borderId="0" applyFill="0" applyBorder="0" applyAlignment="0" applyProtection="0"/>
    <xf numFmtId="0" fontId="39" fillId="0" borderId="0" applyFill="0" applyBorder="0" applyAlignment="0" applyProtection="0"/>
    <xf numFmtId="0" fontId="39" fillId="0" borderId="0" applyFill="0" applyBorder="0" applyAlignment="0" applyProtection="0"/>
    <xf numFmtId="0" fontId="39" fillId="0" borderId="0" applyFill="0" applyBorder="0" applyAlignment="0" applyProtection="0"/>
    <xf numFmtId="169" fontId="39" fillId="0" borderId="0" applyFill="0" applyBorder="0" applyAlignment="0" applyProtection="0"/>
    <xf numFmtId="170" fontId="39" fillId="0" borderId="0" applyFill="0" applyBorder="0" applyAlignment="0" applyProtection="0"/>
    <xf numFmtId="166" fontId="54" fillId="0" borderId="0" applyFont="0" applyFill="0" applyBorder="0" applyAlignment="0" applyProtection="0"/>
    <xf numFmtId="171" fontId="21" fillId="0" borderId="0" applyFill="0" applyBorder="0" applyAlignment="0" applyProtection="0"/>
    <xf numFmtId="171" fontId="21" fillId="0" borderId="0" applyFill="0" applyBorder="0" applyAlignment="0" applyProtection="0"/>
    <xf numFmtId="171" fontId="21" fillId="0" borderId="0" applyFill="0" applyBorder="0" applyAlignment="0" applyProtection="0"/>
    <xf numFmtId="172" fontId="21" fillId="0" borderId="0" applyFill="0" applyBorder="0" applyAlignment="0" applyProtection="0"/>
    <xf numFmtId="172" fontId="21" fillId="0" borderId="0" applyFill="0" applyBorder="0" applyAlignment="0" applyProtection="0"/>
    <xf numFmtId="172" fontId="21" fillId="0" borderId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42" fillId="0" borderId="12" applyAlignment="0"/>
    <xf numFmtId="0" fontId="42" fillId="0" borderId="12" applyAlignment="0"/>
    <xf numFmtId="0" fontId="42" fillId="0" borderId="12" applyAlignment="0"/>
    <xf numFmtId="0" fontId="42" fillId="0" borderId="12" applyAlignment="0"/>
    <xf numFmtId="0" fontId="42" fillId="0" borderId="12">
      <alignment vertical="top" wrapText="1"/>
    </xf>
    <xf numFmtId="0" fontId="40" fillId="0" borderId="0"/>
    <xf numFmtId="0" fontId="56" fillId="0" borderId="0"/>
    <xf numFmtId="0" fontId="40" fillId="0" borderId="0"/>
    <xf numFmtId="176" fontId="57" fillId="0" borderId="0" applyFill="0" applyBorder="0" applyAlignment="0" applyProtection="0"/>
    <xf numFmtId="2" fontId="21" fillId="0" borderId="0" applyFill="0" applyBorder="0" applyAlignment="0" applyProtection="0"/>
    <xf numFmtId="2" fontId="21" fillId="0" borderId="0" applyFill="0" applyBorder="0" applyAlignment="0" applyProtection="0"/>
    <xf numFmtId="2" fontId="21" fillId="0" borderId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9" fillId="0" borderId="0"/>
    <xf numFmtId="0" fontId="21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4" fillId="0" borderId="0"/>
    <xf numFmtId="0" fontId="54" fillId="0" borderId="0"/>
    <xf numFmtId="0" fontId="45" fillId="0" borderId="0">
      <alignment vertical="top"/>
    </xf>
    <xf numFmtId="0" fontId="40" fillId="0" borderId="0"/>
    <xf numFmtId="0" fontId="40" fillId="0" borderId="0"/>
    <xf numFmtId="0" fontId="40" fillId="0" borderId="0"/>
    <xf numFmtId="0" fontId="39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5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4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21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>
      <alignment wrapText="1"/>
    </xf>
    <xf numFmtId="0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24" fillId="0" borderId="0" applyFont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50" fillId="22" borderId="13" applyNumberFormat="0" applyAlignment="0" applyProtection="0"/>
    <xf numFmtId="4" fontId="48" fillId="0" borderId="0">
      <alignment vertical="top"/>
      <protection hidden="1"/>
    </xf>
    <xf numFmtId="49" fontId="49" fillId="16" borderId="14">
      <alignment horizontal="center" vertical="top" wrapText="1"/>
    </xf>
    <xf numFmtId="0" fontId="39" fillId="0" borderId="0"/>
    <xf numFmtId="0" fontId="53" fillId="31" borderId="0" applyAlignment="0">
      <alignment horizontal="justify" vertical="top" wrapText="1"/>
    </xf>
    <xf numFmtId="0" fontId="53" fillId="31" borderId="0" applyAlignment="0">
      <alignment horizontal="justify" vertical="top"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5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0" fontId="45" fillId="0" borderId="0" applyFont="0" applyFill="0" applyBorder="0" applyAlignment="0" applyProtection="0"/>
    <xf numFmtId="176" fontId="21" fillId="0" borderId="0" applyFill="0" applyBorder="0" applyAlignment="0" applyProtection="0"/>
    <xf numFmtId="165" fontId="21" fillId="0" borderId="0" applyFont="0" applyFill="0" applyBorder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65" fontId="21" fillId="0" borderId="0" applyFont="0" applyFill="0" applyBorder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29" fillId="0" borderId="0" xfId="0" applyFont="1" applyFill="1" applyAlignment="1">
      <alignment horizontal="center" vertical="top"/>
    </xf>
    <xf numFmtId="164" fontId="29" fillId="0" borderId="0" xfId="21" applyNumberFormat="1" applyFont="1" applyAlignment="1">
      <alignment horizontal="right"/>
    </xf>
    <xf numFmtId="0" fontId="0" fillId="0" borderId="0" xfId="0" applyAlignment="1">
      <alignment horizontal="center" vertical="top"/>
    </xf>
    <xf numFmtId="0" fontId="13" fillId="0" borderId="0" xfId="0" applyFont="1"/>
    <xf numFmtId="0" fontId="15" fillId="0" borderId="0" xfId="0" applyFont="1" applyAlignment="1">
      <alignment horizontal="left" vertical="top"/>
    </xf>
    <xf numFmtId="0" fontId="15" fillId="0" borderId="0" xfId="0" applyFont="1"/>
    <xf numFmtId="0" fontId="16" fillId="0" borderId="0" xfId="0" applyFont="1"/>
    <xf numFmtId="0" fontId="13" fillId="15" borderId="0" xfId="0" applyFont="1" applyFill="1" applyAlignment="1">
      <alignment horizontal="center" vertical="top"/>
    </xf>
    <xf numFmtId="0" fontId="13" fillId="15" borderId="0" xfId="0" applyFont="1" applyFill="1" applyAlignment="1">
      <alignment wrapText="1"/>
    </xf>
    <xf numFmtId="0" fontId="13" fillId="15" borderId="0" xfId="0" applyFont="1" applyFill="1"/>
    <xf numFmtId="43" fontId="13" fillId="15" borderId="0" xfId="21" applyFont="1" applyFill="1"/>
    <xf numFmtId="0" fontId="13" fillId="0" borderId="0" xfId="0" applyFont="1" applyFill="1"/>
    <xf numFmtId="0" fontId="19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/>
    <xf numFmtId="0" fontId="19" fillId="0" borderId="0" xfId="0" applyFont="1" applyFill="1" applyBorder="1" applyAlignment="1"/>
    <xf numFmtId="43" fontId="19" fillId="0" borderId="0" xfId="21" applyFont="1" applyFill="1" applyBorder="1" applyAlignment="1"/>
    <xf numFmtId="0" fontId="0" fillId="0" borderId="0" xfId="0" applyAlignment="1"/>
    <xf numFmtId="0" fontId="15" fillId="0" borderId="0" xfId="0" applyFont="1" applyAlignment="1">
      <alignment horizontal="left"/>
    </xf>
    <xf numFmtId="43" fontId="15" fillId="0" borderId="0" xfId="21" applyFont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3" fillId="0" borderId="0" xfId="0" applyFont="1" applyAlignment="1"/>
    <xf numFmtId="0" fontId="15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1" xfId="0" applyBorder="1" applyAlignment="1">
      <alignment horizontal="center" vertical="top"/>
    </xf>
    <xf numFmtId="0" fontId="0" fillId="0" borderId="11" xfId="0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vertical="top" wrapText="1"/>
    </xf>
    <xf numFmtId="0" fontId="20" fillId="0" borderId="0" xfId="0" applyFont="1" applyAlignment="1">
      <alignment vertical="center"/>
    </xf>
    <xf numFmtId="0" fontId="0" fillId="0" borderId="0" xfId="0"/>
    <xf numFmtId="0" fontId="28" fillId="0" borderId="0" xfId="0" applyFont="1" applyFill="1" applyAlignment="1">
      <alignment horizontal="center" vertical="top"/>
    </xf>
    <xf numFmtId="0" fontId="28" fillId="0" borderId="0" xfId="0" applyFont="1" applyFill="1"/>
    <xf numFmtId="43" fontId="28" fillId="0" borderId="0" xfId="21" applyFont="1" applyFill="1"/>
    <xf numFmtId="0" fontId="28" fillId="0" borderId="0" xfId="0" applyFont="1" applyFill="1" applyAlignment="1">
      <alignment wrapText="1"/>
    </xf>
    <xf numFmtId="49" fontId="27" fillId="0" borderId="0" xfId="0" applyNumberFormat="1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/>
    <xf numFmtId="43" fontId="27" fillId="0" borderId="0" xfId="21" applyFont="1" applyFill="1" applyBorder="1" applyAlignment="1"/>
    <xf numFmtId="0" fontId="22" fillId="0" borderId="0" xfId="0" applyFont="1" applyFill="1" applyBorder="1" applyAlignment="1">
      <alignment horizontal="left"/>
    </xf>
    <xf numFmtId="0" fontId="23" fillId="0" borderId="0" xfId="27" applyFont="1" applyBorder="1" applyAlignment="1">
      <alignment horizontal="center"/>
    </xf>
    <xf numFmtId="0" fontId="23" fillId="0" borderId="0" xfId="27" applyFont="1" applyBorder="1"/>
    <xf numFmtId="0" fontId="23" fillId="0" borderId="0" xfId="27" applyFont="1" applyBorder="1" applyAlignment="1">
      <alignment horizontal="left"/>
    </xf>
    <xf numFmtId="0" fontId="27" fillId="0" borderId="10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left" vertical="top"/>
    </xf>
    <xf numFmtId="0" fontId="0" fillId="0" borderId="11" xfId="0" applyBorder="1" applyAlignment="1" applyProtection="1">
      <alignment horizontal="center" vertical="top"/>
    </xf>
    <xf numFmtId="0" fontId="0" fillId="0" borderId="11" xfId="0" applyBorder="1" applyAlignment="1" applyProtection="1">
      <alignment horizontal="justify" vertical="top"/>
    </xf>
    <xf numFmtId="0" fontId="0" fillId="0" borderId="11" xfId="0" applyBorder="1" applyAlignment="1" applyProtection="1">
      <alignment horizontal="center"/>
    </xf>
    <xf numFmtId="2" fontId="0" fillId="0" borderId="11" xfId="0" applyNumberForma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 vertical="top"/>
    </xf>
    <xf numFmtId="0" fontId="15" fillId="0" borderId="0" xfId="0" applyFont="1" applyBorder="1" applyAlignment="1" applyProtection="1">
      <alignment horizontal="justify" vertical="top"/>
    </xf>
    <xf numFmtId="0" fontId="15" fillId="0" borderId="0" xfId="0" applyFont="1" applyBorder="1" applyAlignment="1" applyProtection="1">
      <alignment horizontal="center"/>
    </xf>
    <xf numFmtId="2" fontId="15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 vertical="top"/>
    </xf>
    <xf numFmtId="0" fontId="16" fillId="0" borderId="0" xfId="0" applyFont="1" applyBorder="1" applyAlignment="1" applyProtection="1">
      <alignment horizontal="justify" vertical="top"/>
    </xf>
    <xf numFmtId="0" fontId="16" fillId="0" borderId="0" xfId="0" applyFont="1" applyBorder="1" applyAlignment="1" applyProtection="1">
      <alignment horizontal="center"/>
    </xf>
    <xf numFmtId="2" fontId="16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 vertical="top"/>
    </xf>
    <xf numFmtId="0" fontId="29" fillId="0" borderId="0" xfId="0" applyFont="1" applyAlignment="1" applyProtection="1">
      <alignment horizontal="center" vertical="top" wrapText="1"/>
    </xf>
    <xf numFmtId="0" fontId="29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 wrapText="1"/>
    </xf>
    <xf numFmtId="0" fontId="0" fillId="0" borderId="0" xfId="0" applyAlignment="1" applyProtection="1">
      <alignment horizontal="center" wrapText="1"/>
    </xf>
    <xf numFmtId="2" fontId="0" fillId="0" borderId="0" xfId="0" applyNumberFormat="1" applyAlignment="1" applyProtection="1">
      <alignment horizontal="center"/>
    </xf>
    <xf numFmtId="0" fontId="28" fillId="15" borderId="0" xfId="0" applyFont="1" applyFill="1" applyAlignment="1" applyProtection="1">
      <alignment horizontal="center" vertical="top"/>
    </xf>
    <xf numFmtId="0" fontId="28" fillId="15" borderId="0" xfId="0" applyFont="1" applyFill="1" applyAlignment="1" applyProtection="1">
      <alignment horizontal="justify" vertical="top"/>
    </xf>
    <xf numFmtId="0" fontId="28" fillId="15" borderId="0" xfId="0" applyFont="1" applyFill="1" applyAlignment="1" applyProtection="1">
      <alignment horizontal="center"/>
    </xf>
    <xf numFmtId="2" fontId="28" fillId="15" borderId="0" xfId="21" applyNumberFormat="1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 vertical="top"/>
    </xf>
    <xf numFmtId="0" fontId="13" fillId="0" borderId="0" xfId="0" applyFont="1" applyFill="1" applyAlignment="1" applyProtection="1">
      <alignment horizontal="justify" vertical="top" wrapText="1"/>
    </xf>
    <xf numFmtId="0" fontId="13" fillId="0" borderId="0" xfId="0" applyFont="1" applyFill="1" applyAlignment="1" applyProtection="1">
      <alignment horizontal="center"/>
    </xf>
    <xf numFmtId="2" fontId="13" fillId="0" borderId="0" xfId="21" applyNumberFormat="1" applyFont="1" applyFill="1" applyAlignment="1" applyProtection="1">
      <alignment horizontal="center"/>
    </xf>
    <xf numFmtId="0" fontId="28" fillId="0" borderId="9" xfId="0" applyFont="1" applyFill="1" applyBorder="1" applyAlignment="1" applyProtection="1">
      <alignment horizontal="center" vertical="top"/>
    </xf>
    <xf numFmtId="0" fontId="31" fillId="0" borderId="9" xfId="0" applyFont="1" applyFill="1" applyBorder="1" applyAlignment="1" applyProtection="1">
      <alignment horizontal="justify" vertical="top" wrapText="1"/>
    </xf>
    <xf numFmtId="0" fontId="28" fillId="0" borderId="9" xfId="0" applyFont="1" applyFill="1" applyBorder="1" applyAlignment="1" applyProtection="1">
      <alignment horizontal="center"/>
    </xf>
    <xf numFmtId="2" fontId="28" fillId="0" borderId="9" xfId="21" applyNumberFormat="1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horizontal="justify" vertical="top" wrapText="1"/>
    </xf>
    <xf numFmtId="0" fontId="13" fillId="0" borderId="0" xfId="0" applyFont="1" applyFill="1" applyBorder="1" applyAlignment="1" applyProtection="1">
      <alignment horizontal="center"/>
    </xf>
    <xf numFmtId="2" fontId="13" fillId="0" borderId="0" xfId="21" applyNumberFormat="1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 vertical="top"/>
    </xf>
    <xf numFmtId="0" fontId="32" fillId="0" borderId="0" xfId="0" applyFont="1" applyFill="1" applyAlignment="1" applyProtection="1">
      <alignment horizontal="justify" vertical="top" wrapText="1"/>
    </xf>
    <xf numFmtId="0" fontId="29" fillId="0" borderId="0" xfId="0" applyFont="1" applyFill="1" applyBorder="1" applyAlignment="1" applyProtection="1">
      <alignment horizontal="center"/>
    </xf>
    <xf numFmtId="2" fontId="29" fillId="0" borderId="0" xfId="21" applyNumberFormat="1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justify" vertical="top" wrapText="1"/>
    </xf>
    <xf numFmtId="0" fontId="30" fillId="0" borderId="0" xfId="0" applyFont="1" applyFill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3" fontId="29" fillId="0" borderId="0" xfId="21" applyFont="1" applyAlignment="1" applyProtection="1">
      <alignment horizontal="center"/>
    </xf>
    <xf numFmtId="49" fontId="32" fillId="0" borderId="0" xfId="0" applyNumberFormat="1" applyFont="1" applyFill="1" applyAlignment="1" applyProtection="1">
      <alignment horizontal="justify" vertical="top" wrapText="1"/>
    </xf>
    <xf numFmtId="2" fontId="29" fillId="0" borderId="0" xfId="0" applyNumberFormat="1" applyFont="1" applyAlignment="1" applyProtection="1">
      <alignment horizontal="center"/>
    </xf>
    <xf numFmtId="0" fontId="28" fillId="0" borderId="9" xfId="0" applyFont="1" applyBorder="1" applyAlignment="1" applyProtection="1">
      <alignment horizontal="center" vertical="top"/>
    </xf>
    <xf numFmtId="0" fontId="28" fillId="0" borderId="9" xfId="0" applyFont="1" applyBorder="1" applyAlignment="1" applyProtection="1">
      <alignment horizontal="center"/>
    </xf>
    <xf numFmtId="2" fontId="28" fillId="0" borderId="9" xfId="21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/>
    </xf>
    <xf numFmtId="0" fontId="0" fillId="0" borderId="0" xfId="0" applyFont="1" applyAlignment="1" applyProtection="1">
      <alignment horizontal="center"/>
    </xf>
    <xf numFmtId="2" fontId="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horizontal="justify" vertical="top"/>
    </xf>
    <xf numFmtId="0" fontId="0" fillId="0" borderId="0" xfId="0" applyAlignment="1" applyProtection="1">
      <alignment horizontal="center"/>
    </xf>
    <xf numFmtId="43" fontId="28" fillId="15" borderId="0" xfId="21" applyFont="1" applyFill="1" applyAlignment="1" applyProtection="1">
      <alignment horizontal="center"/>
    </xf>
    <xf numFmtId="43" fontId="13" fillId="0" borderId="0" xfId="21" applyFont="1" applyFill="1" applyAlignment="1" applyProtection="1">
      <alignment horizontal="center"/>
    </xf>
    <xf numFmtId="43" fontId="28" fillId="0" borderId="9" xfId="21" applyFont="1" applyFill="1" applyBorder="1" applyAlignment="1" applyProtection="1">
      <alignment horizontal="center"/>
    </xf>
    <xf numFmtId="43" fontId="13" fillId="0" borderId="0" xfId="21" applyFont="1" applyFill="1" applyBorder="1" applyAlignment="1" applyProtection="1">
      <alignment horizontal="center"/>
    </xf>
    <xf numFmtId="0" fontId="33" fillId="0" borderId="0" xfId="0" applyFont="1" applyFill="1" applyAlignment="1" applyProtection="1">
      <alignment horizontal="justify" vertical="top" wrapText="1"/>
    </xf>
    <xf numFmtId="49" fontId="33" fillId="0" borderId="0" xfId="0" applyNumberFormat="1" applyFont="1" applyFill="1" applyAlignment="1" applyProtection="1">
      <alignment horizontal="justify" vertical="top" wrapText="1"/>
    </xf>
    <xf numFmtId="0" fontId="34" fillId="0" borderId="0" xfId="0" applyFont="1" applyBorder="1" applyAlignment="1" applyProtection="1">
      <alignment horizontal="center"/>
    </xf>
    <xf numFmtId="0" fontId="37" fillId="0" borderId="0" xfId="0" applyFont="1" applyBorder="1" applyAlignment="1" applyProtection="1">
      <alignment horizontal="center" vertical="top"/>
    </xf>
    <xf numFmtId="0" fontId="37" fillId="0" borderId="0" xfId="0" applyFont="1" applyBorder="1" applyAlignment="1" applyProtection="1">
      <alignment horizontal="justify" vertical="top"/>
    </xf>
    <xf numFmtId="164" fontId="29" fillId="0" borderId="0" xfId="21" applyNumberFormat="1" applyFont="1" applyAlignment="1" applyProtection="1">
      <alignment horizontal="right"/>
      <protection locked="0"/>
    </xf>
    <xf numFmtId="0" fontId="29" fillId="0" borderId="0" xfId="0" applyFont="1" applyAlignment="1" applyProtection="1">
      <alignment horizontal="right"/>
      <protection locked="0"/>
    </xf>
    <xf numFmtId="43" fontId="28" fillId="0" borderId="9" xfId="21" applyFont="1" applyBorder="1" applyAlignment="1" applyProtection="1">
      <alignment horizontal="right"/>
    </xf>
    <xf numFmtId="0" fontId="27" fillId="0" borderId="10" xfId="0" applyFont="1" applyFill="1" applyBorder="1" applyAlignment="1">
      <alignment horizontal="left" vertical="top"/>
    </xf>
    <xf numFmtId="0" fontId="33" fillId="0" borderId="0" xfId="0" applyFont="1" applyFill="1" applyAlignment="1">
      <alignment horizontal="justify" vertical="top" wrapText="1"/>
    </xf>
    <xf numFmtId="4" fontId="36" fillId="0" borderId="0" xfId="0" applyNumberFormat="1" applyFont="1" applyAlignment="1" applyProtection="1">
      <alignment horizontal="justify" wrapText="1"/>
    </xf>
    <xf numFmtId="0" fontId="29" fillId="0" borderId="0" xfId="0" applyFont="1" applyAlignment="1" applyProtection="1">
      <alignment horizontal="justify" vertical="top" wrapText="1"/>
    </xf>
    <xf numFmtId="0" fontId="31" fillId="0" borderId="9" xfId="0" applyFont="1" applyFill="1" applyBorder="1" applyAlignment="1" applyProtection="1">
      <alignment horizontal="justify" vertical="top" wrapText="1"/>
    </xf>
    <xf numFmtId="0" fontId="29" fillId="0" borderId="0" xfId="0" applyFont="1" applyAlignment="1" applyProtection="1">
      <alignment horizontal="center"/>
    </xf>
    <xf numFmtId="0" fontId="28" fillId="0" borderId="9" xfId="0" applyFont="1" applyBorder="1" applyAlignment="1" applyProtection="1">
      <alignment horizontal="center"/>
    </xf>
    <xf numFmtId="0" fontId="36" fillId="0" borderId="0" xfId="0" applyFont="1" applyBorder="1" applyAlignment="1">
      <alignment horizontal="center"/>
    </xf>
    <xf numFmtId="0" fontId="36" fillId="0" borderId="0" xfId="0" applyFont="1"/>
    <xf numFmtId="0" fontId="0" fillId="0" borderId="0" xfId="0"/>
    <xf numFmtId="0" fontId="29" fillId="0" borderId="0" xfId="0" applyFont="1" applyAlignment="1">
      <alignment horizontal="justify" vertical="top" wrapText="1"/>
    </xf>
    <xf numFmtId="0" fontId="30" fillId="0" borderId="0" xfId="0" applyFont="1" applyAlignment="1">
      <alignment horizontal="justify" vertical="top" wrapText="1"/>
    </xf>
    <xf numFmtId="44" fontId="13" fillId="0" borderId="0" xfId="21" applyNumberFormat="1" applyFont="1" applyFill="1" applyBorder="1" applyAlignment="1" applyProtection="1">
      <alignment horizontal="center"/>
    </xf>
    <xf numFmtId="44" fontId="29" fillId="0" borderId="0" xfId="21" applyNumberFormat="1" applyFont="1" applyAlignment="1" applyProtection="1">
      <alignment horizontal="right"/>
    </xf>
    <xf numFmtId="44" fontId="30" fillId="0" borderId="0" xfId="21" applyNumberFormat="1" applyFont="1" applyFill="1" applyBorder="1" applyAlignment="1" applyProtection="1">
      <alignment horizontal="right"/>
    </xf>
    <xf numFmtId="44" fontId="29" fillId="0" borderId="0" xfId="0" applyNumberFormat="1" applyFont="1" applyAlignment="1" applyProtection="1">
      <alignment horizontal="right"/>
      <protection locked="0"/>
    </xf>
    <xf numFmtId="44" fontId="28" fillId="0" borderId="9" xfId="21" applyNumberFormat="1" applyFont="1" applyBorder="1" applyAlignment="1" applyProtection="1">
      <alignment horizontal="right"/>
    </xf>
    <xf numFmtId="44" fontId="28" fillId="0" borderId="0" xfId="21" applyNumberFormat="1" applyFont="1" applyFill="1"/>
    <xf numFmtId="44" fontId="27" fillId="0" borderId="0" xfId="21" applyNumberFormat="1" applyFont="1" applyFill="1" applyBorder="1" applyAlignment="1"/>
    <xf numFmtId="44" fontId="27" fillId="0" borderId="10" xfId="0" applyNumberFormat="1" applyFont="1" applyFill="1" applyBorder="1" applyAlignment="1">
      <alignment horizontal="center" vertical="top"/>
    </xf>
    <xf numFmtId="44" fontId="27" fillId="0" borderId="10" xfId="0" applyNumberFormat="1" applyFont="1" applyFill="1" applyBorder="1" applyAlignment="1">
      <alignment horizontal="right" vertical="top"/>
    </xf>
    <xf numFmtId="0" fontId="34" fillId="0" borderId="0" xfId="0" applyFont="1" applyBorder="1" applyAlignment="1" applyProtection="1">
      <alignment horizontal="center"/>
    </xf>
    <xf numFmtId="43" fontId="29" fillId="0" borderId="0" xfId="21" applyFont="1" applyFill="1" applyBorder="1" applyAlignment="1" applyProtection="1">
      <alignment horizontal="center"/>
    </xf>
    <xf numFmtId="4" fontId="35" fillId="0" borderId="0" xfId="0" applyNumberFormat="1" applyFont="1" applyAlignment="1" applyProtection="1">
      <alignment horizontal="justify" wrapText="1"/>
    </xf>
    <xf numFmtId="0" fontId="29" fillId="0" borderId="0" xfId="0" applyFont="1" applyAlignment="1">
      <alignment horizontal="center"/>
    </xf>
    <xf numFmtId="44" fontId="27" fillId="0" borderId="0" xfId="0" applyNumberFormat="1" applyFont="1" applyFill="1" applyBorder="1" applyAlignment="1">
      <alignment horizontal="left" vertical="top"/>
    </xf>
    <xf numFmtId="0" fontId="35" fillId="0" borderId="0" xfId="0" applyFont="1"/>
    <xf numFmtId="0" fontId="36" fillId="0" borderId="0" xfId="0" applyFont="1" applyAlignment="1">
      <alignment wrapText="1"/>
    </xf>
    <xf numFmtId="2" fontId="29" fillId="0" borderId="0" xfId="21" applyNumberFormat="1" applyFont="1" applyFill="1" applyBorder="1" applyAlignment="1" applyProtection="1">
      <alignment horizontal="right"/>
    </xf>
    <xf numFmtId="2" fontId="13" fillId="0" borderId="0" xfId="21" applyNumberFormat="1" applyFont="1" applyFill="1" applyBorder="1" applyAlignment="1" applyProtection="1">
      <alignment horizontal="right"/>
    </xf>
    <xf numFmtId="2" fontId="29" fillId="0" borderId="0" xfId="0" applyNumberFormat="1" applyFont="1" applyAlignment="1">
      <alignment horizontal="right" wrapText="1"/>
    </xf>
    <xf numFmtId="2" fontId="29" fillId="0" borderId="0" xfId="21" applyNumberFormat="1" applyFont="1" applyAlignment="1">
      <alignment horizontal="right"/>
    </xf>
    <xf numFmtId="0" fontId="58" fillId="0" borderId="0" xfId="0" applyFont="1" applyBorder="1" applyAlignment="1">
      <alignment horizontal="left" vertical="top" wrapText="1"/>
    </xf>
    <xf numFmtId="0" fontId="59" fillId="0" borderId="0" xfId="0" applyFont="1" applyBorder="1" applyAlignment="1">
      <alignment horizontal="left" wrapText="1"/>
    </xf>
    <xf numFmtId="0" fontId="59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34" fillId="0" borderId="0" xfId="0" applyFont="1" applyBorder="1" applyAlignment="1" applyProtection="1">
      <alignment horizontal="center"/>
    </xf>
    <xf numFmtId="49" fontId="30" fillId="0" borderId="0" xfId="0" applyNumberFormat="1" applyFont="1" applyAlignment="1">
      <alignment horizontal="justify" vertical="top" wrapText="1"/>
    </xf>
    <xf numFmtId="49" fontId="30" fillId="0" borderId="0" xfId="0" applyNumberFormat="1" applyFont="1" applyAlignment="1">
      <alignment vertical="top" wrapText="1"/>
    </xf>
    <xf numFmtId="0" fontId="30" fillId="0" borderId="0" xfId="0" applyFont="1" applyBorder="1" applyAlignment="1" applyProtection="1">
      <alignment horizontal="left" vertical="top" wrapText="1"/>
    </xf>
    <xf numFmtId="49" fontId="27" fillId="0" borderId="15" xfId="0" applyNumberFormat="1" applyFont="1" applyFill="1" applyBorder="1" applyAlignment="1">
      <alignment horizontal="left" vertical="top"/>
    </xf>
    <xf numFmtId="0" fontId="27" fillId="0" borderId="16" xfId="0" applyFont="1" applyFill="1" applyBorder="1" applyAlignment="1">
      <alignment horizontal="left"/>
    </xf>
    <xf numFmtId="0" fontId="27" fillId="0" borderId="16" xfId="0" applyFont="1" applyFill="1" applyBorder="1" applyAlignment="1"/>
    <xf numFmtId="43" fontId="27" fillId="0" borderId="16" xfId="21" applyFont="1" applyFill="1" applyBorder="1" applyAlignment="1"/>
    <xf numFmtId="44" fontId="27" fillId="0" borderId="17" xfId="21" applyNumberFormat="1" applyFont="1" applyFill="1" applyBorder="1" applyAlignment="1"/>
    <xf numFmtId="49" fontId="27" fillId="0" borderId="18" xfId="0" applyNumberFormat="1" applyFont="1" applyFill="1" applyBorder="1" applyAlignment="1">
      <alignment horizontal="left" vertical="top"/>
    </xf>
    <xf numFmtId="44" fontId="23" fillId="0" borderId="19" xfId="27" applyNumberFormat="1" applyFont="1" applyBorder="1" applyAlignment="1">
      <alignment horizontal="right"/>
    </xf>
    <xf numFmtId="44" fontId="27" fillId="0" borderId="21" xfId="21" applyNumberFormat="1" applyFont="1" applyFill="1" applyBorder="1" applyAlignment="1"/>
    <xf numFmtId="49" fontId="27" fillId="0" borderId="20" xfId="0" applyNumberFormat="1" applyFont="1" applyFill="1" applyBorder="1" applyAlignment="1">
      <alignment horizontal="left" vertical="top"/>
    </xf>
    <xf numFmtId="0" fontId="27" fillId="0" borderId="10" xfId="0" applyFont="1" applyFill="1" applyBorder="1" applyAlignment="1">
      <alignment horizontal="left"/>
    </xf>
    <xf numFmtId="0" fontId="26" fillId="0" borderId="10" xfId="0" applyFont="1" applyFill="1" applyBorder="1"/>
    <xf numFmtId="4" fontId="26" fillId="0" borderId="10" xfId="0" applyNumberFormat="1" applyFont="1" applyFill="1" applyBorder="1"/>
    <xf numFmtId="44" fontId="25" fillId="0" borderId="10" xfId="0" applyNumberFormat="1" applyFont="1" applyFill="1" applyBorder="1"/>
    <xf numFmtId="0" fontId="27" fillId="0" borderId="22" xfId="0" applyFont="1" applyFill="1" applyBorder="1" applyAlignment="1">
      <alignment horizontal="center" vertical="top"/>
    </xf>
    <xf numFmtId="0" fontId="27" fillId="0" borderId="9" xfId="0" applyFont="1" applyFill="1" applyBorder="1" applyAlignment="1"/>
    <xf numFmtId="43" fontId="27" fillId="0" borderId="9" xfId="21" applyFont="1" applyFill="1" applyBorder="1" applyAlignment="1"/>
    <xf numFmtId="44" fontId="27" fillId="0" borderId="23" xfId="21" applyNumberFormat="1" applyFont="1" applyFill="1" applyBorder="1" applyAlignment="1"/>
    <xf numFmtId="44" fontId="29" fillId="0" borderId="0" xfId="21" applyNumberFormat="1" applyFont="1" applyAlignment="1" applyProtection="1">
      <alignment horizontal="right"/>
      <protection locked="0"/>
    </xf>
    <xf numFmtId="44" fontId="30" fillId="0" borderId="0" xfId="21" applyNumberFormat="1" applyFont="1" applyFill="1" applyBorder="1" applyAlignment="1" applyProtection="1">
      <alignment horizontal="right"/>
      <protection locked="0"/>
    </xf>
    <xf numFmtId="44" fontId="13" fillId="0" borderId="0" xfId="21" applyNumberFormat="1" applyFont="1" applyFill="1" applyBorder="1" applyAlignment="1" applyProtection="1">
      <alignment horizontal="center"/>
      <protection locked="0"/>
    </xf>
    <xf numFmtId="44" fontId="29" fillId="0" borderId="0" xfId="21" applyNumberFormat="1" applyFont="1" applyFill="1" applyBorder="1" applyAlignment="1" applyProtection="1">
      <alignment horizontal="right"/>
      <protection locked="0"/>
    </xf>
    <xf numFmtId="44" fontId="13" fillId="0" borderId="0" xfId="21" applyNumberFormat="1" applyFont="1" applyFill="1" applyBorder="1" applyAlignment="1" applyProtection="1">
      <alignment horizontal="right"/>
      <protection locked="0"/>
    </xf>
    <xf numFmtId="43" fontId="29" fillId="0" borderId="0" xfId="21" applyNumberFormat="1" applyFont="1" applyAlignment="1" applyProtection="1">
      <alignment horizontal="right"/>
      <protection locked="0"/>
    </xf>
    <xf numFmtId="43" fontId="29" fillId="0" borderId="0" xfId="21" applyNumberFormat="1" applyFont="1" applyFill="1" applyBorder="1" applyAlignment="1" applyProtection="1">
      <alignment horizontal="right"/>
      <protection locked="0"/>
    </xf>
  </cellXfs>
  <cellStyles count="318">
    <cellStyle name="20 % – Poudarek1" xfId="37" builtinId="30" customBuiltin="1"/>
    <cellStyle name="20 % – Poudarek2" xfId="41" builtinId="34" customBuiltin="1"/>
    <cellStyle name="20 % – Poudarek3" xfId="44" builtinId="38" customBuiltin="1"/>
    <cellStyle name="20 % – Poudarek4" xfId="47" builtinId="42" customBuiltin="1"/>
    <cellStyle name="20 % – Poudarek5" xfId="50" builtinId="46" customBuiltin="1"/>
    <cellStyle name="20 % – Poudarek6" xfId="53" builtinId="50" customBuiltin="1"/>
    <cellStyle name="20% - Accent1 1 4" xfId="38"/>
    <cellStyle name="20% - Accent1 2" xfId="39"/>
    <cellStyle name="20% - Accent1 3" xfId="40"/>
    <cellStyle name="20% - Accent2 2" xfId="42"/>
    <cellStyle name="20% - Accent2 3" xfId="43"/>
    <cellStyle name="20% - Accent3 2" xfId="45"/>
    <cellStyle name="20% - Accent3 3" xfId="46"/>
    <cellStyle name="20% - Accent4 2" xfId="48"/>
    <cellStyle name="20% - Accent4 3" xfId="49"/>
    <cellStyle name="20% - Accent5 2" xfId="51"/>
    <cellStyle name="20% - Accent5 3" xfId="52"/>
    <cellStyle name="20% - Accent6 2" xfId="54"/>
    <cellStyle name="20% - Accent6 3" xfId="55"/>
    <cellStyle name="40 % – Poudarek1" xfId="56" builtinId="31" customBuiltin="1"/>
    <cellStyle name="40 % – Poudarek2" xfId="59" builtinId="35" customBuiltin="1"/>
    <cellStyle name="40 % – Poudarek3" xfId="62" builtinId="39" customBuiltin="1"/>
    <cellStyle name="40 % – Poudarek4" xfId="65" builtinId="43" customBuiltin="1"/>
    <cellStyle name="40 % – Poudarek5" xfId="68" builtinId="47" customBuiltin="1"/>
    <cellStyle name="40 % – Poudarek6" xfId="71" builtinId="51" customBuiltin="1"/>
    <cellStyle name="40% - Accent1 2" xfId="57"/>
    <cellStyle name="40% - Accent1 3" xfId="58"/>
    <cellStyle name="40% - Accent2 2" xfId="60"/>
    <cellStyle name="40% - Accent2 3" xfId="61"/>
    <cellStyle name="40% - Accent3 2" xfId="63"/>
    <cellStyle name="40% - Accent3 3" xfId="64"/>
    <cellStyle name="40% - Accent4 2" xfId="66"/>
    <cellStyle name="40% - Accent4 3" xfId="67"/>
    <cellStyle name="40% - Accent5 2" xfId="69"/>
    <cellStyle name="40% - Accent5 3" xfId="70"/>
    <cellStyle name="40% - Accent6 2" xfId="72"/>
    <cellStyle name="40% - Accent6 3" xfId="73"/>
    <cellStyle name="60 % – Poudarek1" xfId="74" builtinId="32" customBuiltin="1"/>
    <cellStyle name="60 % – Poudarek2" xfId="75" builtinId="36" customBuiltin="1"/>
    <cellStyle name="60 % – Poudarek3" xfId="76" builtinId="40" customBuiltin="1"/>
    <cellStyle name="60 % – Poudarek4" xfId="77" builtinId="44" customBuiltin="1"/>
    <cellStyle name="60 % – Poudarek5" xfId="78" builtinId="48" customBuiltin="1"/>
    <cellStyle name="60 % – Poudarek6" xfId="79" builtinId="52" customBuiltin="1"/>
    <cellStyle name="Accent1" xfId="15"/>
    <cellStyle name="Accent2" xfId="16"/>
    <cellStyle name="Accent3" xfId="17"/>
    <cellStyle name="Accent4" xfId="18"/>
    <cellStyle name="Accent5" xfId="19"/>
    <cellStyle name="Accent6" xfId="20"/>
    <cellStyle name="Bad" xfId="6"/>
    <cellStyle name="Calculation" xfId="9"/>
    <cellStyle name="Check Cell" xfId="11"/>
    <cellStyle name="Comma 2" xfId="25"/>
    <cellStyle name="Comma 2 2" xfId="35"/>
    <cellStyle name="Comma 2 3" xfId="80"/>
    <cellStyle name="Comma 2 4" xfId="30"/>
    <cellStyle name="Comma 3" xfId="34"/>
    <cellStyle name="Comma 3 2" xfId="81"/>
    <cellStyle name="Comma 4" xfId="82"/>
    <cellStyle name="Comma0" xfId="83"/>
    <cellStyle name="Comma0 2" xfId="84"/>
    <cellStyle name="Comma0 3" xfId="85"/>
    <cellStyle name="Currency 2" xfId="36"/>
    <cellStyle name="Currency 2 2" xfId="86"/>
    <cellStyle name="Currency 3" xfId="87"/>
    <cellStyle name="Currency 4" xfId="88"/>
    <cellStyle name="Currency 5" xfId="89"/>
    <cellStyle name="Currency 6" xfId="90"/>
    <cellStyle name="Currency 7" xfId="91"/>
    <cellStyle name="Currency0" xfId="92"/>
    <cellStyle name="Currency0 2" xfId="93"/>
    <cellStyle name="Currency0 3" xfId="94"/>
    <cellStyle name="Date" xfId="95"/>
    <cellStyle name="Date 2" xfId="96"/>
    <cellStyle name="Date 3" xfId="97"/>
    <cellStyle name="Denar [0]_V3 plin" xfId="98"/>
    <cellStyle name="Denar_V3 plin" xfId="99"/>
    <cellStyle name="Dobro" xfId="5" builtinId="26" customBuiltin="1"/>
    <cellStyle name="Element-delo" xfId="100"/>
    <cellStyle name="Element-delo 5" xfId="101"/>
    <cellStyle name="Element-delo 5 2" xfId="102"/>
    <cellStyle name="Element-delo 5 3" xfId="103"/>
    <cellStyle name="Element-delo_HTZ IP 164 srednja zdravstvena šola Celje ci1151-1, BZ500+..." xfId="104"/>
    <cellStyle name="Excel Built-in Normal" xfId="105"/>
    <cellStyle name="Excel Built-in Normal 2" xfId="106"/>
    <cellStyle name="Excel Built-in Normal_1630_PZI_Popis_170215_s" xfId="107"/>
    <cellStyle name="Excel_BuiltIn_Comma 1" xfId="108"/>
    <cellStyle name="Explanatory Text" xfId="13"/>
    <cellStyle name="Fixed" xfId="109"/>
    <cellStyle name="Fixed 2" xfId="110"/>
    <cellStyle name="Fixed 3" xfId="111"/>
    <cellStyle name="Heading 1" xfId="1"/>
    <cellStyle name="Heading 2" xfId="2"/>
    <cellStyle name="Heading 3" xfId="3"/>
    <cellStyle name="Heading 4" xfId="4"/>
    <cellStyle name="Hiperpovezava 2" xfId="112"/>
    <cellStyle name="Hyperlink 2" xfId="113"/>
    <cellStyle name="Hyperlink 2 2" xfId="114"/>
    <cellStyle name="Hyperlink 2 3" xfId="115"/>
    <cellStyle name="Hyperlink 3" xfId="116"/>
    <cellStyle name="Hyperlink 3 2" xfId="117"/>
    <cellStyle name="Hyperlink 3 3" xfId="118"/>
    <cellStyle name="Input" xfId="8"/>
    <cellStyle name="Izhod" xfId="294" builtinId="21" customBuiltin="1"/>
    <cellStyle name="Linked Cell" xfId="10"/>
    <cellStyle name="Naslov" xfId="300" builtinId="15" customBuiltin="1"/>
    <cellStyle name="Naslov 5" xfId="119"/>
    <cellStyle name="Navadno" xfId="0" builtinId="0" customBuiltin="1"/>
    <cellStyle name="Navadno 10 10 10" xfId="120"/>
    <cellStyle name="Navadno 10 10 10 2" xfId="121"/>
    <cellStyle name="Navadno 10 10 10 3" xfId="122"/>
    <cellStyle name="Navadno 10 10 10 5" xfId="123"/>
    <cellStyle name="Navadno 10 10 10_1530_LIDL trgovina LOF 213 Maribor_popis_20160503" xfId="124"/>
    <cellStyle name="Navadno 10 111 10" xfId="125"/>
    <cellStyle name="Navadno 103" xfId="126"/>
    <cellStyle name="Navadno 103 2" xfId="127"/>
    <cellStyle name="Navadno 103 3" xfId="128"/>
    <cellStyle name="Navadno 104" xfId="129"/>
    <cellStyle name="Navadno 104 2" xfId="130"/>
    <cellStyle name="Navadno 104 3" xfId="131"/>
    <cellStyle name="Navadno 105" xfId="132"/>
    <cellStyle name="Navadno 105 2" xfId="133"/>
    <cellStyle name="Navadno 105 3" xfId="134"/>
    <cellStyle name="Navadno 105 4" xfId="135"/>
    <cellStyle name="Navadno 105_1530_LIDL trgovina LOF 213 Maribor_popis_20160503" xfId="136"/>
    <cellStyle name="Navadno 106 2" xfId="137"/>
    <cellStyle name="Navadno 107" xfId="138"/>
    <cellStyle name="Navadno 107 2" xfId="139"/>
    <cellStyle name="Navadno 107 3" xfId="140"/>
    <cellStyle name="Navadno 108" xfId="141"/>
    <cellStyle name="Navadno 108 2" xfId="142"/>
    <cellStyle name="Navadno 108 3" xfId="143"/>
    <cellStyle name="Navadno 109" xfId="144"/>
    <cellStyle name="Navadno 109 2" xfId="145"/>
    <cellStyle name="Navadno 109 3" xfId="146"/>
    <cellStyle name="Navadno 110" xfId="147"/>
    <cellStyle name="Navadno 110 2" xfId="148"/>
    <cellStyle name="Navadno 110 3" xfId="149"/>
    <cellStyle name="Navadno 111" xfId="150"/>
    <cellStyle name="Navadno 111 2" xfId="151"/>
    <cellStyle name="Navadno 111 3" xfId="152"/>
    <cellStyle name="Navadno 112 2" xfId="153"/>
    <cellStyle name="Navadno 113 2" xfId="154"/>
    <cellStyle name="Navadno 114 2" xfId="155"/>
    <cellStyle name="Navadno 115 2" xfId="156"/>
    <cellStyle name="Navadno 116 2" xfId="157"/>
    <cellStyle name="Navadno 119 2" xfId="158"/>
    <cellStyle name="Navadno 121 2" xfId="159"/>
    <cellStyle name="Navadno 122 2" xfId="160"/>
    <cellStyle name="Navadno 2" xfId="22"/>
    <cellStyle name="Navadno 2 100 2" xfId="162"/>
    <cellStyle name="Navadno 2 2" xfId="163"/>
    <cellStyle name="Navadno 2 2 2" xfId="164"/>
    <cellStyle name="Navadno 2 2_1530_LIDL trgovina LOF 213 Maribor_popis_20160503" xfId="165"/>
    <cellStyle name="Navadno 2 3" xfId="166"/>
    <cellStyle name="Navadno 2 4" xfId="167"/>
    <cellStyle name="Navadno 2 5" xfId="168"/>
    <cellStyle name="Navadno 2 6" xfId="161"/>
    <cellStyle name="Navadno 3" xfId="26"/>
    <cellStyle name="Navadno 3 11" xfId="170"/>
    <cellStyle name="Navadno 3 11 2" xfId="171"/>
    <cellStyle name="Navadno 3 11 3" xfId="172"/>
    <cellStyle name="Navadno 3 111" xfId="173"/>
    <cellStyle name="Navadno 3 2" xfId="174"/>
    <cellStyle name="Navadno 3 2 15" xfId="175"/>
    <cellStyle name="Navadno 3 2 15 2" xfId="176"/>
    <cellStyle name="Navadno 3 2 15 2 2" xfId="177"/>
    <cellStyle name="Navadno 3 2 15 3" xfId="178"/>
    <cellStyle name="Navadno 3 2 15_1630_PZI_Popis_170215_s" xfId="179"/>
    <cellStyle name="Navadno 3 2 2" xfId="180"/>
    <cellStyle name="Navadno 3 3" xfId="181"/>
    <cellStyle name="Navadno 3 3 2" xfId="182"/>
    <cellStyle name="Navadno 3 3 3" xfId="183"/>
    <cellStyle name="Navadno 3 4" xfId="169"/>
    <cellStyle name="Navadno 4" xfId="184"/>
    <cellStyle name="Navadno 4 2" xfId="185"/>
    <cellStyle name="Navadno 4 2 2" xfId="186"/>
    <cellStyle name="Navadno 4 2 3" xfId="187"/>
    <cellStyle name="Navadno 5" xfId="188"/>
    <cellStyle name="Navadno 5 2" xfId="189"/>
    <cellStyle name="Navadno 5 3" xfId="190"/>
    <cellStyle name="Navadno 6" xfId="191"/>
    <cellStyle name="Navadno 6 2" xfId="192"/>
    <cellStyle name="Navadno 7" xfId="33"/>
    <cellStyle name="Navadno 7 2" xfId="193"/>
    <cellStyle name="Navadno 7 3" xfId="194"/>
    <cellStyle name="Navadno 73" xfId="195"/>
    <cellStyle name="Navadno 75" xfId="196"/>
    <cellStyle name="Navadno 75 2" xfId="197"/>
    <cellStyle name="Navadno 75 3" xfId="198"/>
    <cellStyle name="Navadno 82" xfId="199"/>
    <cellStyle name="Navadno 82 2" xfId="200"/>
    <cellStyle name="Navadno 82 3" xfId="201"/>
    <cellStyle name="Navadno 85" xfId="202"/>
    <cellStyle name="Navadno 85 2" xfId="203"/>
    <cellStyle name="Navadno 85 3" xfId="204"/>
    <cellStyle name="Navadno 9" xfId="205"/>
    <cellStyle name="Navadno 9 2" xfId="206"/>
    <cellStyle name="Navadno 9 3" xfId="207"/>
    <cellStyle name="Navadno 94 2" xfId="208"/>
    <cellStyle name="Navadno 95 2" xfId="209"/>
    <cellStyle name="Navadno 96" xfId="210"/>
    <cellStyle name="Navadno 96 2" xfId="211"/>
    <cellStyle name="Navadno 96 3" xfId="212"/>
    <cellStyle name="Navadno 99" xfId="213"/>
    <cellStyle name="Navadno 99 2" xfId="214"/>
    <cellStyle name="Navadno 99 3" xfId="215"/>
    <cellStyle name="Navadno_KALAMAR-PSO GREGORČIČEVA MS-16.11.04" xfId="27"/>
    <cellStyle name="Neutral" xfId="7"/>
    <cellStyle name="Normal 10" xfId="216"/>
    <cellStyle name="Normal 10 2" xfId="217"/>
    <cellStyle name="Normal 10 3" xfId="218"/>
    <cellStyle name="Normal 11" xfId="219"/>
    <cellStyle name="Normal 11 2" xfId="220"/>
    <cellStyle name="Normal 11 3" xfId="221"/>
    <cellStyle name="Normal 12" xfId="222"/>
    <cellStyle name="Normal 13" xfId="223"/>
    <cellStyle name="Normal 13 2" xfId="224"/>
    <cellStyle name="Normal 13 3" xfId="225"/>
    <cellStyle name="Normal 13 4" xfId="226"/>
    <cellStyle name="Normal 13 5" xfId="227"/>
    <cellStyle name="Normal 19" xfId="228"/>
    <cellStyle name="Normal 2" xfId="229"/>
    <cellStyle name="Normal 2 2" xfId="230"/>
    <cellStyle name="Normal 2 2 2" xfId="231"/>
    <cellStyle name="Normal 2 3" xfId="32"/>
    <cellStyle name="Normal 2 4" xfId="232"/>
    <cellStyle name="Normal 2_1530_LIDL trgovina LOF 213 Maribor_popis_20160503" xfId="233"/>
    <cellStyle name="Normal 3" xfId="234"/>
    <cellStyle name="Normal 3 2" xfId="235"/>
    <cellStyle name="Normal 4" xfId="236"/>
    <cellStyle name="Normal 4 2" xfId="237"/>
    <cellStyle name="Normal 4 2 2" xfId="238"/>
    <cellStyle name="Normal 4 2 3" xfId="239"/>
    <cellStyle name="Normal 4 3" xfId="240"/>
    <cellStyle name="Normal 4 4" xfId="241"/>
    <cellStyle name="Normal 4_1530_LIDL trgovina LOF 213 Maribor_popis_20160503" xfId="242"/>
    <cellStyle name="Normal 40" xfId="243"/>
    <cellStyle name="Normal 40 2" xfId="244"/>
    <cellStyle name="Normal 40 3" xfId="245"/>
    <cellStyle name="Normal 42" xfId="246"/>
    <cellStyle name="Normal 42 2" xfId="247"/>
    <cellStyle name="Normal 42 3" xfId="248"/>
    <cellStyle name="Normal 48" xfId="249"/>
    <cellStyle name="Normal 48 2" xfId="250"/>
    <cellStyle name="Normal 48 3" xfId="251"/>
    <cellStyle name="Normal 49" xfId="252"/>
    <cellStyle name="Normal 49 2" xfId="253"/>
    <cellStyle name="Normal 49 3" xfId="254"/>
    <cellStyle name="Normal 5" xfId="255"/>
    <cellStyle name="Normal 5 2" xfId="256"/>
    <cellStyle name="Normal 5 2 2" xfId="257"/>
    <cellStyle name="Normal 5 2 3" xfId="258"/>
    <cellStyle name="Normal 50" xfId="259"/>
    <cellStyle name="Normal 50 2" xfId="260"/>
    <cellStyle name="Normal 50 3" xfId="261"/>
    <cellStyle name="Normal 51" xfId="262"/>
    <cellStyle name="Normal 51 2" xfId="263"/>
    <cellStyle name="Normal 51 3" xfId="264"/>
    <cellStyle name="Normal 52" xfId="265"/>
    <cellStyle name="Normal 52 2" xfId="266"/>
    <cellStyle name="Normal 52 3" xfId="267"/>
    <cellStyle name="Normal 53" xfId="268"/>
    <cellStyle name="Normal 53 2" xfId="269"/>
    <cellStyle name="Normal 53 3" xfId="270"/>
    <cellStyle name="Normal 54" xfId="271"/>
    <cellStyle name="Normal 54 2" xfId="272"/>
    <cellStyle name="Normal 54 3" xfId="273"/>
    <cellStyle name="Normal 55" xfId="274"/>
    <cellStyle name="Normal 55 2" xfId="275"/>
    <cellStyle name="Normal 55 3" xfId="276"/>
    <cellStyle name="Normal 56" xfId="277"/>
    <cellStyle name="Normal 56 2" xfId="278"/>
    <cellStyle name="Normal 56 3" xfId="279"/>
    <cellStyle name="Normal 6" xfId="280"/>
    <cellStyle name="Normal 7" xfId="281"/>
    <cellStyle name="Normal 7 2" xfId="282"/>
    <cellStyle name="Normal 7 3" xfId="283"/>
    <cellStyle name="Normal 8" xfId="284"/>
    <cellStyle name="Normal 8 2" xfId="285"/>
    <cellStyle name="Normal 8 3" xfId="286"/>
    <cellStyle name="Normal 9" xfId="287"/>
    <cellStyle name="Normal 9 2" xfId="288"/>
    <cellStyle name="Normal 9 3" xfId="289"/>
    <cellStyle name="Note" xfId="12"/>
    <cellStyle name="Odstotek 2" xfId="291"/>
    <cellStyle name="Odstotek 2 2" xfId="292"/>
    <cellStyle name="Odstotek 2 3" xfId="293"/>
    <cellStyle name="Odstotek 3" xfId="290"/>
    <cellStyle name="Opozorilo" xfId="316" builtinId="11" customBuiltin="1"/>
    <cellStyle name="Pomoc" xfId="295"/>
    <cellStyle name="PRVA VRSTA Element delo 2" xfId="296"/>
    <cellStyle name="Slog 1" xfId="297"/>
    <cellStyle name="Slog JB 10" xfId="298"/>
    <cellStyle name="Slog JB 10 2" xfId="299"/>
    <cellStyle name="Title 2" xfId="301"/>
    <cellStyle name="Title 3" xfId="302"/>
    <cellStyle name="Total" xfId="14"/>
    <cellStyle name="Valuta 2" xfId="303"/>
    <cellStyle name="Valuta 3" xfId="23"/>
    <cellStyle name="Valuta 4" xfId="31"/>
    <cellStyle name="Vejica" xfId="21" builtinId="3"/>
    <cellStyle name="Vejica 2" xfId="305"/>
    <cellStyle name="Vejica 2 2" xfId="306"/>
    <cellStyle name="Vejica 2 2 2" xfId="307"/>
    <cellStyle name="Vejica 2 2 3" xfId="308"/>
    <cellStyle name="Vejica 2 2 4" xfId="309"/>
    <cellStyle name="Vejica 2 2_1530_LIDL trgovina LOF 213 Maribor_popis_20160503" xfId="310"/>
    <cellStyle name="Vejica 3" xfId="24"/>
    <cellStyle name="Vejica 3 2" xfId="312"/>
    <cellStyle name="Vejica 3 3" xfId="313"/>
    <cellStyle name="Vejica 3 4" xfId="314"/>
    <cellStyle name="Vejica 3 5" xfId="311"/>
    <cellStyle name="Vejica 3_1530_LIDL trgovina LOF 213 Maribor_popis_20160503" xfId="315"/>
    <cellStyle name="Vejica 4" xfId="304"/>
    <cellStyle name="Vejica 5" xfId="29"/>
    <cellStyle name="Vejica 6" xfId="28"/>
    <cellStyle name="Vejica 7" xfId="317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3_Projekti_arhiv\2018\2018_23_RTP%20Ru&#353;e%20(vzdr&#382;evalna%20dela)\02_PZI_OUT\3_1_NA&#268;RT%20GK\3_Popisi\POPIS%20PZI%20RTP%20RU&#352;E%20ODVODNJAVAN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VA STRAN"/>
      <sheetName val="REKAPITULACIJA"/>
      <sheetName val="REK G."/>
      <sheetName val="I. PREDDELA"/>
      <sheetName val="II. ZEMELJSKA DELA"/>
      <sheetName val="III. ODVODNJAVANJE"/>
      <sheetName val="IV. ASFALTERSKA DELA"/>
      <sheetName val="V. EI DELA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ASFALTERSKA DELA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39"/>
  <sheetViews>
    <sheetView showZeros="0" view="pageLayout" zoomScaleNormal="100" workbookViewId="0">
      <selection activeCell="B19" sqref="B19"/>
    </sheetView>
  </sheetViews>
  <sheetFormatPr defaultColWidth="9.140625" defaultRowHeight="15"/>
  <cols>
    <col min="1" max="1" width="9.28515625" style="3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5"/>
      <c r="B1" s="26"/>
      <c r="C1" s="26"/>
      <c r="D1" s="26"/>
      <c r="E1" s="26"/>
      <c r="F1" s="26"/>
    </row>
    <row r="2" spans="1:8" s="6" customFormat="1" ht="18" customHeight="1">
      <c r="A2" s="143" t="s">
        <v>79</v>
      </c>
      <c r="B2" s="144"/>
      <c r="C2" s="145"/>
      <c r="D2" s="22"/>
      <c r="E2" s="146"/>
      <c r="F2" s="146"/>
    </row>
    <row r="3" spans="1:8" s="6" customFormat="1" ht="18" customHeight="1">
      <c r="A3" s="145"/>
      <c r="B3" s="145"/>
      <c r="C3" s="145"/>
      <c r="E3" s="146"/>
      <c r="F3" s="146"/>
    </row>
    <row r="4" spans="1:8" s="6" customFormat="1" ht="18" customHeight="1">
      <c r="A4" s="145"/>
      <c r="B4" s="145"/>
      <c r="C4" s="145"/>
      <c r="E4" s="146"/>
      <c r="F4" s="146"/>
    </row>
    <row r="5" spans="1:8" s="7" customFormat="1" ht="18" customHeight="1">
      <c r="A5" s="145"/>
      <c r="B5" s="145"/>
      <c r="C5" s="145"/>
      <c r="E5" s="146"/>
      <c r="F5" s="146"/>
    </row>
    <row r="6" spans="1:8" s="18" customFormat="1" ht="18.75">
      <c r="A6" s="5" t="s">
        <v>23</v>
      </c>
      <c r="B6" s="5"/>
      <c r="D6" s="19"/>
      <c r="E6" s="19"/>
      <c r="F6" s="19"/>
    </row>
    <row r="7" spans="1:8" s="4" customFormat="1" ht="16.5" customHeight="1">
      <c r="A7" s="8"/>
      <c r="B7" s="9"/>
      <c r="C7" s="10"/>
      <c r="D7" s="11"/>
      <c r="E7" s="11"/>
      <c r="F7" s="11"/>
    </row>
    <row r="8" spans="1:8" s="12" customFormat="1" ht="15.75" thickBot="1">
      <c r="A8" s="31"/>
      <c r="B8" s="34"/>
      <c r="C8" s="32"/>
      <c r="D8" s="33"/>
      <c r="E8" s="33"/>
      <c r="F8" s="128"/>
    </row>
    <row r="9" spans="1:8" s="4" customFormat="1">
      <c r="A9" s="151" t="s">
        <v>2</v>
      </c>
      <c r="B9" s="152" t="str">
        <f>'REK G.'!B8</f>
        <v>GRADBENA DELA</v>
      </c>
      <c r="C9" s="153"/>
      <c r="D9" s="154"/>
      <c r="E9" s="154"/>
      <c r="F9" s="155">
        <f>'REK G.'!F15</f>
        <v>0</v>
      </c>
      <c r="G9" s="21"/>
      <c r="H9" s="21"/>
    </row>
    <row r="10" spans="1:8" s="30" customFormat="1" ht="15.75" thickBot="1">
      <c r="A10" s="159"/>
      <c r="B10" s="160" t="s">
        <v>74</v>
      </c>
      <c r="C10" s="161"/>
      <c r="D10" s="162"/>
      <c r="E10" s="163"/>
      <c r="F10" s="158">
        <f>SUM(F8:F9)*0.05</f>
        <v>0</v>
      </c>
    </row>
    <row r="11" spans="1:8" ht="5.25" customHeight="1" thickBot="1">
      <c r="A11" s="156"/>
      <c r="B11" s="39"/>
      <c r="C11" s="40"/>
      <c r="D11" s="41"/>
      <c r="E11" s="42"/>
      <c r="F11" s="157"/>
      <c r="G11" s="17"/>
      <c r="H11" s="17"/>
    </row>
    <row r="12" spans="1:8" ht="15.75" thickBot="1">
      <c r="A12" s="164"/>
      <c r="B12" s="165" t="s">
        <v>21</v>
      </c>
      <c r="C12" s="165"/>
      <c r="D12" s="166"/>
      <c r="E12" s="166"/>
      <c r="F12" s="167">
        <f>SUM(F8:F9,F10)</f>
        <v>0</v>
      </c>
      <c r="G12" s="17"/>
      <c r="H12" s="17"/>
    </row>
    <row r="13" spans="1:8">
      <c r="A13" s="20"/>
      <c r="B13" s="15"/>
      <c r="C13" s="15"/>
      <c r="D13" s="16"/>
      <c r="E13" s="16"/>
      <c r="F13" s="16"/>
      <c r="G13" s="17"/>
      <c r="H13" s="17"/>
    </row>
    <row r="14" spans="1:8">
      <c r="A14" s="13"/>
      <c r="B14" s="28"/>
      <c r="C14" s="15"/>
      <c r="D14" s="16"/>
      <c r="E14" s="16"/>
      <c r="F14" s="16"/>
      <c r="G14" s="17"/>
      <c r="H14" s="17"/>
    </row>
    <row r="15" spans="1:8">
      <c r="A15" s="13"/>
      <c r="B15" s="15"/>
      <c r="C15" s="15"/>
      <c r="D15" s="16"/>
      <c r="E15" s="16"/>
      <c r="F15" s="16"/>
      <c r="G15" s="17"/>
      <c r="H15" s="17"/>
    </row>
    <row r="16" spans="1:8">
      <c r="A16" s="13"/>
      <c r="B16" s="29"/>
      <c r="C16" s="15"/>
      <c r="D16" s="16"/>
      <c r="E16" s="16"/>
      <c r="F16" s="16"/>
      <c r="G16" s="17"/>
      <c r="H16" s="17"/>
    </row>
    <row r="17" spans="1:8">
      <c r="A17" s="13"/>
      <c r="B17" s="15"/>
      <c r="C17" s="15"/>
      <c r="D17" s="16"/>
      <c r="E17" s="16"/>
      <c r="F17" s="16"/>
      <c r="G17" s="17"/>
      <c r="H17" s="17"/>
    </row>
    <row r="18" spans="1:8">
      <c r="A18" s="13"/>
      <c r="B18" s="28"/>
      <c r="C18" s="15"/>
      <c r="D18" s="16"/>
      <c r="E18" s="16"/>
      <c r="F18" s="16"/>
      <c r="G18" s="17"/>
      <c r="H18" s="17"/>
    </row>
    <row r="19" spans="1:8">
      <c r="A19" s="13"/>
      <c r="B19" s="15"/>
      <c r="C19" s="15"/>
      <c r="D19" s="16"/>
      <c r="E19" s="16"/>
      <c r="F19" s="16"/>
      <c r="G19" s="17"/>
      <c r="H19" s="17"/>
    </row>
    <row r="20" spans="1:8">
      <c r="A20" s="13"/>
      <c r="B20" s="14"/>
      <c r="C20" s="15"/>
      <c r="D20" s="16"/>
      <c r="E20" s="16"/>
      <c r="F20" s="16"/>
      <c r="G20" s="17"/>
      <c r="H20" s="17"/>
    </row>
    <row r="21" spans="1:8">
      <c r="B21" s="17"/>
      <c r="C21" s="17"/>
      <c r="D21" s="17"/>
      <c r="E21" s="17"/>
      <c r="F21" s="17"/>
      <c r="G21" s="17"/>
      <c r="H21" s="17"/>
    </row>
    <row r="22" spans="1:8">
      <c r="B22" s="17"/>
      <c r="C22" s="17"/>
      <c r="D22" s="17"/>
      <c r="E22" s="17"/>
      <c r="F22" s="17"/>
      <c r="G22" s="17"/>
      <c r="H22" s="17"/>
    </row>
    <row r="23" spans="1:8">
      <c r="B23" s="17"/>
      <c r="C23" s="17"/>
      <c r="D23" s="17"/>
      <c r="E23" s="17"/>
      <c r="F23" s="17"/>
      <c r="G23" s="17"/>
      <c r="H23" s="17"/>
    </row>
    <row r="24" spans="1:8">
      <c r="B24" s="17"/>
      <c r="C24" s="17"/>
      <c r="D24" s="17"/>
      <c r="E24" s="17"/>
      <c r="F24" s="17"/>
      <c r="G24" s="17"/>
      <c r="H24" s="17"/>
    </row>
    <row r="25" spans="1:8">
      <c r="B25" s="17"/>
      <c r="C25" s="17"/>
      <c r="D25" s="17"/>
      <c r="E25" s="17"/>
      <c r="F25" s="17"/>
      <c r="G25" s="17"/>
      <c r="H25" s="17"/>
    </row>
    <row r="26" spans="1:8">
      <c r="B26" s="17"/>
      <c r="C26" s="17"/>
      <c r="D26" s="17"/>
      <c r="E26" s="17"/>
      <c r="F26" s="17"/>
      <c r="G26" s="17"/>
    </row>
    <row r="27" spans="1:8">
      <c r="B27" s="17"/>
      <c r="C27" s="17"/>
      <c r="D27" s="17"/>
      <c r="E27" s="17"/>
      <c r="F27" s="17"/>
      <c r="G27" s="17"/>
    </row>
    <row r="28" spans="1:8">
      <c r="B28" s="17"/>
      <c r="C28" s="17"/>
      <c r="D28" s="17"/>
      <c r="E28" s="17"/>
      <c r="F28" s="17"/>
      <c r="G28" s="17"/>
    </row>
    <row r="29" spans="1:8">
      <c r="B29" s="17"/>
      <c r="C29" s="17"/>
      <c r="D29" s="17"/>
      <c r="E29" s="17"/>
      <c r="F29" s="17"/>
      <c r="G29" s="17"/>
    </row>
    <row r="30" spans="1:8">
      <c r="B30" s="17"/>
      <c r="C30" s="17"/>
      <c r="D30" s="17"/>
      <c r="E30" s="17"/>
      <c r="F30" s="17"/>
      <c r="G30" s="17"/>
    </row>
    <row r="31" spans="1:8">
      <c r="B31" s="17"/>
      <c r="C31" s="17"/>
      <c r="D31" s="17"/>
      <c r="E31" s="17"/>
      <c r="F31" s="17"/>
      <c r="G31" s="17"/>
    </row>
    <row r="32" spans="1:8">
      <c r="B32" s="17"/>
      <c r="C32" s="17"/>
      <c r="D32" s="17"/>
      <c r="E32" s="17"/>
      <c r="F32" s="17"/>
      <c r="G32" s="17"/>
    </row>
    <row r="33" spans="1:7">
      <c r="B33" s="17"/>
      <c r="C33" s="17"/>
      <c r="D33" s="17"/>
      <c r="E33" s="17"/>
      <c r="F33" s="17"/>
      <c r="G33" s="17"/>
    </row>
    <row r="34" spans="1:7">
      <c r="A34" s="23"/>
      <c r="B34" s="24"/>
      <c r="C34" s="24"/>
      <c r="D34" s="24"/>
      <c r="E34" s="24"/>
      <c r="F34" s="24"/>
      <c r="G34" s="17"/>
    </row>
    <row r="35" spans="1:7">
      <c r="B35" s="17"/>
      <c r="C35" s="17"/>
      <c r="D35" s="17"/>
      <c r="E35" s="17"/>
      <c r="F35" s="17"/>
      <c r="G35" s="17"/>
    </row>
    <row r="36" spans="1:7">
      <c r="B36" s="17"/>
      <c r="C36" s="17"/>
      <c r="D36" s="17"/>
      <c r="E36" s="17"/>
      <c r="F36" s="17"/>
      <c r="G36" s="17"/>
    </row>
    <row r="37" spans="1:7">
      <c r="B37" s="17"/>
      <c r="C37" s="17"/>
      <c r="D37" s="17"/>
      <c r="E37" s="17"/>
      <c r="F37" s="17"/>
      <c r="G37" s="17"/>
    </row>
    <row r="38" spans="1:7">
      <c r="B38" s="17"/>
      <c r="C38" s="17"/>
      <c r="D38" s="17"/>
      <c r="E38" s="17"/>
      <c r="F38" s="17"/>
      <c r="G38" s="17"/>
    </row>
    <row r="39" spans="1:7">
      <c r="B39" s="17"/>
      <c r="C39" s="17"/>
      <c r="D39" s="17"/>
      <c r="E39" s="17"/>
      <c r="F39" s="17"/>
      <c r="G39" s="17"/>
    </row>
  </sheetData>
  <sheetProtection algorithmName="SHA-512" hashValue="W8zVIHq/w3DfsW4ZxWXBltAU2n3W75uSlSBmEy8DtVo9xfitnrJFIhe5THP8I6L1242LeRbFy0eqCum3dSI8IA==" saltValue="yrYEEMlN/vqf1EdPjk3/QA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H47"/>
  <sheetViews>
    <sheetView showZeros="0" view="pageLayout" zoomScaleNormal="100" workbookViewId="0">
      <selection activeCell="C28" sqref="C28"/>
    </sheetView>
  </sheetViews>
  <sheetFormatPr defaultColWidth="9.140625" defaultRowHeight="15"/>
  <cols>
    <col min="1" max="1" width="9.28515625" style="3" customWidth="1"/>
    <col min="2" max="2" width="41.28515625" style="30" customWidth="1"/>
    <col min="3" max="3" width="6.42578125" style="30" customWidth="1"/>
    <col min="4" max="4" width="11.140625" style="30" bestFit="1" customWidth="1"/>
    <col min="5" max="5" width="10" style="30" customWidth="1"/>
    <col min="6" max="6" width="11.42578125" style="30" bestFit="1" customWidth="1"/>
    <col min="7" max="16384" width="9.140625" style="30"/>
  </cols>
  <sheetData>
    <row r="1" spans="1:8">
      <c r="A1" s="25"/>
      <c r="B1" s="26"/>
      <c r="C1" s="26"/>
      <c r="D1" s="26"/>
      <c r="E1" s="26"/>
      <c r="F1" s="26"/>
    </row>
    <row r="2" spans="1:8" s="6" customFormat="1" ht="18" customHeight="1">
      <c r="A2" s="143" t="s">
        <v>79</v>
      </c>
      <c r="B2" s="144"/>
      <c r="C2" s="145"/>
      <c r="D2" s="22"/>
      <c r="E2" s="146"/>
      <c r="F2" s="146"/>
    </row>
    <row r="3" spans="1:8" s="6" customFormat="1" ht="18" customHeight="1">
      <c r="A3" s="145"/>
      <c r="B3" s="145"/>
      <c r="C3" s="145"/>
      <c r="E3" s="146"/>
      <c r="F3" s="146"/>
    </row>
    <row r="4" spans="1:8" s="6" customFormat="1" ht="18" customHeight="1">
      <c r="A4" s="145"/>
      <c r="B4" s="145"/>
      <c r="C4" s="145"/>
      <c r="E4" s="146"/>
      <c r="F4" s="146"/>
    </row>
    <row r="5" spans="1:8" s="7" customFormat="1" ht="18" customHeight="1">
      <c r="A5" s="145"/>
      <c r="B5" s="145"/>
      <c r="C5" s="145"/>
      <c r="E5" s="146"/>
      <c r="F5" s="146"/>
    </row>
    <row r="6" spans="1:8" s="18" customFormat="1" ht="18.75">
      <c r="A6" s="5" t="s">
        <v>11</v>
      </c>
      <c r="B6" s="5"/>
      <c r="D6" s="19"/>
      <c r="E6" s="19"/>
      <c r="F6" s="19"/>
    </row>
    <row r="7" spans="1:8" s="4" customFormat="1">
      <c r="A7" s="8"/>
      <c r="B7" s="9"/>
      <c r="C7" s="10"/>
      <c r="D7" s="11"/>
      <c r="E7" s="11"/>
      <c r="F7" s="11"/>
    </row>
    <row r="8" spans="1:8" s="4" customFormat="1">
      <c r="A8" s="35" t="s">
        <v>2</v>
      </c>
      <c r="B8" s="36" t="str">
        <f>'I. PREDDELA'!B2</f>
        <v>GRADBENA DELA</v>
      </c>
      <c r="C8" s="37"/>
      <c r="D8" s="38"/>
      <c r="E8" s="38"/>
      <c r="F8" s="129"/>
      <c r="G8" s="21"/>
      <c r="H8" s="21"/>
    </row>
    <row r="9" spans="1:8" s="4" customFormat="1">
      <c r="A9" s="35"/>
      <c r="B9" s="36"/>
      <c r="C9" s="37"/>
      <c r="D9" s="38"/>
      <c r="E9" s="38"/>
      <c r="F9" s="129"/>
      <c r="G9" s="21"/>
      <c r="H9" s="21"/>
    </row>
    <row r="10" spans="1:8" s="4" customFormat="1">
      <c r="A10" s="35" t="s">
        <v>1</v>
      </c>
      <c r="B10" s="36" t="str">
        <f>'I. PREDDELA'!B8</f>
        <v>PRIPRAVLJALNA DELA</v>
      </c>
      <c r="C10" s="37"/>
      <c r="D10" s="38"/>
      <c r="E10" s="38"/>
      <c r="F10" s="129">
        <f>'I. PREDDELA'!F32</f>
        <v>0</v>
      </c>
      <c r="G10" s="21"/>
      <c r="H10" s="21"/>
    </row>
    <row r="11" spans="1:8" s="4" customFormat="1">
      <c r="A11" s="35" t="s">
        <v>9</v>
      </c>
      <c r="B11" s="36" t="str">
        <f>'II. ZEMELJSKA DELA'!B20</f>
        <v>ZEMELJSKA DELA</v>
      </c>
      <c r="C11" s="37"/>
      <c r="D11" s="38"/>
      <c r="E11" s="38"/>
      <c r="F11" s="129">
        <f>'II. ZEMELJSKA DELA'!F44</f>
        <v>0</v>
      </c>
      <c r="G11" s="21"/>
      <c r="H11" s="21"/>
    </row>
    <row r="12" spans="1:8" s="4" customFormat="1">
      <c r="A12" s="35" t="s">
        <v>10</v>
      </c>
      <c r="B12" s="36" t="str">
        <f>'III. ODVODNJAVANJE'!B8</f>
        <v>ODVODNJAVANJE</v>
      </c>
      <c r="C12" s="37"/>
      <c r="D12" s="38"/>
      <c r="E12" s="38"/>
      <c r="F12" s="129">
        <f>'III. ODVODNJAVANJE'!F27</f>
        <v>0</v>
      </c>
      <c r="G12" s="21"/>
      <c r="H12" s="21"/>
    </row>
    <row r="13" spans="1:8" ht="13.9" customHeight="1">
      <c r="A13" s="44" t="s">
        <v>50</v>
      </c>
      <c r="B13" s="44" t="str">
        <f>'[1]IV. ASFALTERSKA DELA'!B4</f>
        <v>ASFALTERSKA DELA</v>
      </c>
      <c r="C13" s="44"/>
      <c r="D13" s="44"/>
      <c r="E13" s="44"/>
      <c r="F13" s="136">
        <f>'IV. ASFALTERSKA DELA'!F20</f>
        <v>0</v>
      </c>
      <c r="G13" s="17"/>
      <c r="H13" s="17"/>
    </row>
    <row r="14" spans="1:8" s="120" customFormat="1" ht="13.9" customHeight="1" thickBot="1">
      <c r="A14" s="43"/>
      <c r="B14" s="43"/>
      <c r="C14" s="43"/>
      <c r="D14" s="43"/>
      <c r="E14" s="43"/>
      <c r="F14" s="130"/>
      <c r="G14" s="17"/>
      <c r="H14" s="17"/>
    </row>
    <row r="15" spans="1:8" s="4" customFormat="1" ht="13.9" customHeight="1" thickBot="1">
      <c r="A15" s="43"/>
      <c r="B15" s="111" t="s">
        <v>21</v>
      </c>
      <c r="C15" s="43"/>
      <c r="D15" s="43"/>
      <c r="E15" s="43"/>
      <c r="F15" s="131">
        <f>SUM(F10:F13)</f>
        <v>0</v>
      </c>
      <c r="G15" s="21"/>
      <c r="H15" s="21"/>
    </row>
    <row r="16" spans="1:8">
      <c r="A16" s="13"/>
      <c r="B16" s="27"/>
      <c r="C16" s="15"/>
      <c r="D16" s="16"/>
      <c r="E16" s="16"/>
      <c r="F16" s="16"/>
      <c r="G16" s="17"/>
      <c r="H16" s="17"/>
    </row>
    <row r="17" spans="1:8">
      <c r="A17" s="20"/>
      <c r="B17" s="15"/>
      <c r="C17" s="15"/>
      <c r="D17" s="16"/>
      <c r="E17" s="16"/>
      <c r="F17" s="16"/>
      <c r="G17" s="17"/>
      <c r="H17" s="17"/>
    </row>
    <row r="18" spans="1:8">
      <c r="A18" s="13"/>
      <c r="B18" s="15"/>
      <c r="C18" s="15"/>
      <c r="D18" s="16"/>
      <c r="E18" s="16"/>
      <c r="F18" s="16"/>
      <c r="G18" s="17"/>
      <c r="H18" s="17"/>
    </row>
    <row r="19" spans="1:8">
      <c r="A19" s="20"/>
      <c r="B19" s="15"/>
      <c r="C19" s="15"/>
      <c r="D19" s="16"/>
      <c r="E19" s="16"/>
      <c r="F19" s="16"/>
      <c r="G19" s="17"/>
      <c r="H19" s="17"/>
    </row>
    <row r="20" spans="1:8">
      <c r="A20" s="13"/>
      <c r="B20" s="15"/>
      <c r="C20" s="15"/>
      <c r="D20" s="16"/>
      <c r="E20" s="16"/>
      <c r="F20" s="16"/>
      <c r="G20" s="17"/>
      <c r="H20" s="17"/>
    </row>
    <row r="21" spans="1:8">
      <c r="A21" s="20"/>
      <c r="B21" s="15"/>
      <c r="C21" s="15"/>
      <c r="D21" s="16"/>
      <c r="E21" s="16"/>
      <c r="F21" s="16"/>
      <c r="G21" s="17"/>
      <c r="H21" s="17"/>
    </row>
    <row r="22" spans="1:8">
      <c r="A22" s="13"/>
      <c r="B22" s="28"/>
      <c r="C22" s="15"/>
      <c r="D22" s="16"/>
      <c r="E22" s="16"/>
      <c r="F22" s="16"/>
      <c r="G22" s="17"/>
      <c r="H22" s="17"/>
    </row>
    <row r="23" spans="1:8">
      <c r="A23" s="13"/>
      <c r="B23" s="15"/>
      <c r="C23" s="15"/>
      <c r="D23" s="16"/>
      <c r="E23" s="16"/>
      <c r="F23" s="16"/>
      <c r="G23" s="17"/>
      <c r="H23" s="17"/>
    </row>
    <row r="24" spans="1:8">
      <c r="A24" s="13"/>
      <c r="B24" s="29"/>
      <c r="C24" s="15"/>
      <c r="D24" s="16"/>
      <c r="E24" s="16"/>
      <c r="F24" s="16"/>
      <c r="G24" s="17"/>
      <c r="H24" s="17"/>
    </row>
    <row r="25" spans="1:8">
      <c r="A25" s="13"/>
      <c r="B25" s="15"/>
      <c r="C25" s="15"/>
      <c r="D25" s="16"/>
      <c r="E25" s="16"/>
      <c r="F25" s="16"/>
      <c r="G25" s="17"/>
      <c r="H25" s="17"/>
    </row>
    <row r="26" spans="1:8">
      <c r="A26" s="13"/>
      <c r="B26" s="28"/>
      <c r="C26" s="15"/>
      <c r="D26" s="16"/>
      <c r="E26" s="16"/>
      <c r="F26" s="16"/>
      <c r="G26" s="17"/>
      <c r="H26" s="17"/>
    </row>
    <row r="27" spans="1:8">
      <c r="A27" s="13"/>
      <c r="B27" s="15"/>
      <c r="C27" s="15"/>
      <c r="D27" s="16"/>
      <c r="E27" s="16"/>
      <c r="F27" s="16"/>
      <c r="G27" s="17"/>
      <c r="H27" s="17"/>
    </row>
    <row r="28" spans="1:8">
      <c r="A28" s="13"/>
      <c r="B28" s="14"/>
      <c r="C28" s="15"/>
      <c r="D28" s="16"/>
      <c r="E28" s="16"/>
      <c r="F28" s="16"/>
      <c r="G28" s="17"/>
      <c r="H28" s="17"/>
    </row>
    <row r="29" spans="1:8">
      <c r="B29" s="17"/>
      <c r="C29" s="17"/>
      <c r="D29" s="17"/>
      <c r="E29" s="17"/>
      <c r="F29" s="17"/>
      <c r="G29" s="17"/>
      <c r="H29" s="17"/>
    </row>
    <row r="30" spans="1:8">
      <c r="B30" s="17"/>
      <c r="C30" s="17"/>
      <c r="D30" s="17"/>
      <c r="E30" s="17"/>
      <c r="F30" s="17"/>
      <c r="G30" s="17"/>
      <c r="H30" s="17"/>
    </row>
    <row r="31" spans="1:8">
      <c r="B31" s="17"/>
      <c r="C31" s="17"/>
      <c r="D31" s="17"/>
      <c r="E31" s="17"/>
      <c r="F31" s="17"/>
      <c r="G31" s="17"/>
      <c r="H31" s="17"/>
    </row>
    <row r="32" spans="1:8">
      <c r="B32" s="17"/>
      <c r="C32" s="17"/>
      <c r="D32" s="17"/>
      <c r="E32" s="17"/>
      <c r="F32" s="17"/>
      <c r="G32" s="17"/>
      <c r="H32" s="17"/>
    </row>
    <row r="33" spans="1:8">
      <c r="B33" s="17"/>
      <c r="C33" s="17"/>
      <c r="D33" s="17"/>
      <c r="E33" s="17"/>
      <c r="F33" s="17"/>
      <c r="G33" s="17"/>
      <c r="H33" s="17"/>
    </row>
    <row r="34" spans="1:8">
      <c r="B34" s="17"/>
      <c r="C34" s="17"/>
      <c r="D34" s="17"/>
      <c r="E34" s="17"/>
      <c r="F34" s="17"/>
      <c r="G34" s="17"/>
    </row>
    <row r="35" spans="1:8">
      <c r="B35" s="17"/>
      <c r="C35" s="17"/>
      <c r="D35" s="17"/>
      <c r="E35" s="17"/>
      <c r="F35" s="17"/>
      <c r="G35" s="17"/>
    </row>
    <row r="36" spans="1:8">
      <c r="B36" s="17"/>
      <c r="C36" s="17"/>
      <c r="D36" s="17"/>
      <c r="E36" s="17"/>
      <c r="F36" s="17"/>
      <c r="G36" s="17"/>
    </row>
    <row r="37" spans="1:8">
      <c r="B37" s="17"/>
      <c r="C37" s="17"/>
      <c r="D37" s="17"/>
      <c r="E37" s="17"/>
      <c r="F37" s="17"/>
      <c r="G37" s="17"/>
    </row>
    <row r="38" spans="1:8">
      <c r="B38" s="17"/>
      <c r="C38" s="17"/>
      <c r="D38" s="17"/>
      <c r="E38" s="17"/>
      <c r="F38" s="17"/>
      <c r="G38" s="17"/>
    </row>
    <row r="39" spans="1:8">
      <c r="B39" s="17"/>
      <c r="C39" s="17"/>
      <c r="D39" s="17"/>
      <c r="E39" s="17"/>
      <c r="F39" s="17"/>
      <c r="G39" s="17"/>
    </row>
    <row r="40" spans="1:8">
      <c r="B40" s="17"/>
      <c r="C40" s="17"/>
      <c r="D40" s="17"/>
      <c r="E40" s="17"/>
      <c r="F40" s="17"/>
      <c r="G40" s="17"/>
    </row>
    <row r="41" spans="1:8">
      <c r="B41" s="17"/>
      <c r="C41" s="17"/>
      <c r="D41" s="17"/>
      <c r="E41" s="17"/>
      <c r="F41" s="17"/>
      <c r="G41" s="17"/>
    </row>
    <row r="42" spans="1:8">
      <c r="A42" s="23"/>
      <c r="B42" s="24"/>
      <c r="C42" s="24"/>
      <c r="D42" s="24"/>
      <c r="E42" s="24"/>
      <c r="F42" s="24"/>
      <c r="G42" s="17"/>
    </row>
    <row r="43" spans="1:8">
      <c r="B43" s="17"/>
      <c r="C43" s="17"/>
      <c r="D43" s="17"/>
      <c r="E43" s="17"/>
      <c r="F43" s="17"/>
      <c r="G43" s="17"/>
    </row>
    <row r="44" spans="1:8">
      <c r="B44" s="17"/>
      <c r="C44" s="17"/>
      <c r="D44" s="17"/>
      <c r="E44" s="17"/>
      <c r="F44" s="17"/>
      <c r="G44" s="17"/>
    </row>
    <row r="45" spans="1:8">
      <c r="B45" s="17"/>
      <c r="C45" s="17"/>
      <c r="D45" s="17"/>
      <c r="E45" s="17"/>
      <c r="F45" s="17"/>
      <c r="G45" s="17"/>
    </row>
    <row r="46" spans="1:8">
      <c r="B46" s="17"/>
      <c r="C46" s="17"/>
      <c r="D46" s="17"/>
      <c r="E46" s="17"/>
      <c r="F46" s="17"/>
      <c r="G46" s="17"/>
    </row>
    <row r="47" spans="1:8">
      <c r="B47" s="17"/>
      <c r="C47" s="17"/>
      <c r="D47" s="17"/>
      <c r="E47" s="17"/>
      <c r="F47" s="17"/>
      <c r="G47" s="17"/>
    </row>
  </sheetData>
  <sheetProtection algorithmName="SHA-512" hashValue="OxPI9LLfKMxB3XOp7f0Ble17SQUzRd+EriyucSRhhxPXdDRwjcaf+5CeXFHXD/BIx+nhqSXwhsBDPwgSKz1+vA==" saltValue="sQeZRRJMundw4jRmjh0u2g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0.39997558519241921"/>
    <pageSetUpPr fitToPage="1"/>
  </sheetPr>
  <dimension ref="A1:F256"/>
  <sheetViews>
    <sheetView showZeros="0" view="pageLayout" topLeftCell="A4" zoomScaleNormal="100" workbookViewId="0">
      <selection activeCell="C37" sqref="C37"/>
    </sheetView>
  </sheetViews>
  <sheetFormatPr defaultColWidth="9.140625" defaultRowHeight="15"/>
  <cols>
    <col min="1" max="1" width="4.85546875" style="96" customWidth="1"/>
    <col min="2" max="2" width="58.42578125" style="97" customWidth="1"/>
    <col min="3" max="3" width="4.85546875" style="98" customWidth="1"/>
    <col min="4" max="4" width="8.140625" style="62" bestFit="1" customWidth="1"/>
    <col min="5" max="5" width="9.85546875" style="98" customWidth="1"/>
    <col min="6" max="6" width="12.5703125" style="98" customWidth="1"/>
    <col min="7" max="16384" width="9.140625" style="30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24</v>
      </c>
      <c r="C2" s="51"/>
      <c r="D2" s="52"/>
      <c r="E2" s="147"/>
      <c r="F2" s="147"/>
    </row>
    <row r="3" spans="1:6" ht="18.75">
      <c r="A3" s="53"/>
      <c r="B3" s="54"/>
      <c r="C3" s="55"/>
      <c r="D3" s="56"/>
      <c r="E3" s="147"/>
      <c r="F3" s="147"/>
    </row>
    <row r="4" spans="1:6" ht="15.75">
      <c r="A4" s="106" t="s">
        <v>1</v>
      </c>
      <c r="B4" s="107" t="s">
        <v>25</v>
      </c>
      <c r="C4" s="58"/>
      <c r="D4" s="59"/>
      <c r="E4" s="147"/>
      <c r="F4" s="147"/>
    </row>
    <row r="5" spans="1:6" ht="15" customHeight="1">
      <c r="A5" s="57"/>
      <c r="B5" s="60"/>
      <c r="C5" s="61"/>
    </row>
    <row r="6" spans="1:6" ht="15" customHeight="1">
      <c r="A6" s="63" t="s">
        <v>3</v>
      </c>
      <c r="B6" s="64" t="s">
        <v>4</v>
      </c>
      <c r="C6" s="65" t="s">
        <v>5</v>
      </c>
      <c r="D6" s="66" t="s">
        <v>6</v>
      </c>
      <c r="E6" s="99" t="s">
        <v>7</v>
      </c>
      <c r="F6" s="99" t="s">
        <v>8</v>
      </c>
    </row>
    <row r="7" spans="1:6" ht="15.75" thickBot="1">
      <c r="A7" s="67"/>
      <c r="B7" s="68"/>
      <c r="C7" s="69"/>
      <c r="D7" s="70"/>
      <c r="E7" s="100"/>
      <c r="F7" s="100"/>
    </row>
    <row r="8" spans="1:6" ht="15.75" thickBot="1">
      <c r="A8" s="71" t="str">
        <f>A4</f>
        <v>I.</v>
      </c>
      <c r="B8" s="72" t="str">
        <f>B4</f>
        <v>PRIPRAVLJALNA DELA</v>
      </c>
      <c r="C8" s="73"/>
      <c r="D8" s="74"/>
      <c r="E8" s="101"/>
      <c r="F8" s="101"/>
    </row>
    <row r="9" spans="1:6">
      <c r="A9" s="75"/>
      <c r="B9" s="76"/>
      <c r="C9" s="77"/>
      <c r="D9" s="78"/>
      <c r="E9" s="102"/>
      <c r="F9" s="102"/>
    </row>
    <row r="10" spans="1:6" ht="40.5" customHeight="1">
      <c r="A10" s="79" t="s">
        <v>20</v>
      </c>
      <c r="B10" s="112" t="s">
        <v>38</v>
      </c>
      <c r="C10" s="81" t="s">
        <v>37</v>
      </c>
      <c r="D10" s="139">
        <v>1</v>
      </c>
      <c r="E10" s="168">
        <v>0</v>
      </c>
      <c r="F10" s="124">
        <f>D10*E10</f>
        <v>0</v>
      </c>
    </row>
    <row r="11" spans="1:6">
      <c r="A11" s="75"/>
      <c r="B11" s="76"/>
      <c r="C11" s="77"/>
      <c r="D11" s="140"/>
      <c r="E11" s="170"/>
      <c r="F11" s="123"/>
    </row>
    <row r="12" spans="1:6" ht="24">
      <c r="A12" s="79" t="s">
        <v>19</v>
      </c>
      <c r="B12" s="112" t="s">
        <v>29</v>
      </c>
      <c r="C12" s="81" t="s">
        <v>12</v>
      </c>
      <c r="D12" s="139">
        <v>70</v>
      </c>
      <c r="E12" s="168">
        <v>0</v>
      </c>
      <c r="F12" s="124">
        <f>D12*E12</f>
        <v>0</v>
      </c>
    </row>
    <row r="13" spans="1:6">
      <c r="A13" s="75"/>
      <c r="B13" s="83"/>
      <c r="C13" s="81"/>
      <c r="D13" s="139"/>
      <c r="E13" s="169"/>
      <c r="F13" s="125"/>
    </row>
    <row r="14" spans="1:6">
      <c r="A14" s="79" t="s">
        <v>17</v>
      </c>
      <c r="B14" s="112" t="s">
        <v>42</v>
      </c>
      <c r="C14" s="81" t="s">
        <v>12</v>
      </c>
      <c r="D14" s="139">
        <v>10</v>
      </c>
      <c r="E14" s="168">
        <v>0</v>
      </c>
      <c r="F14" s="124">
        <f>D14*E14</f>
        <v>0</v>
      </c>
    </row>
    <row r="15" spans="1:6">
      <c r="A15" s="75"/>
      <c r="B15" s="87"/>
      <c r="C15" s="81"/>
      <c r="D15" s="139"/>
      <c r="E15" s="168"/>
      <c r="F15" s="124"/>
    </row>
    <row r="16" spans="1:6" ht="24">
      <c r="A16" s="79" t="s">
        <v>18</v>
      </c>
      <c r="B16" s="112" t="s">
        <v>43</v>
      </c>
      <c r="C16" s="81" t="s">
        <v>12</v>
      </c>
      <c r="D16" s="139">
        <v>10</v>
      </c>
      <c r="E16" s="168">
        <v>0</v>
      </c>
      <c r="F16" s="124">
        <f>D16*E16</f>
        <v>0</v>
      </c>
    </row>
    <row r="17" spans="1:6">
      <c r="A17" s="75"/>
      <c r="B17" s="87"/>
      <c r="C17" s="81"/>
      <c r="D17" s="139"/>
      <c r="E17" s="168"/>
      <c r="F17" s="124"/>
    </row>
    <row r="18" spans="1:6" ht="24">
      <c r="A18" s="79" t="s">
        <v>14</v>
      </c>
      <c r="B18" s="112" t="s">
        <v>44</v>
      </c>
      <c r="C18" s="81" t="s">
        <v>0</v>
      </c>
      <c r="D18" s="139">
        <v>90</v>
      </c>
      <c r="E18" s="168">
        <v>0</v>
      </c>
      <c r="F18" s="124">
        <f>D18*E18</f>
        <v>0</v>
      </c>
    </row>
    <row r="19" spans="1:6" s="120" customFormat="1">
      <c r="A19" s="75"/>
      <c r="B19" s="112"/>
      <c r="C19" s="81"/>
      <c r="D19" s="139"/>
      <c r="E19" s="168"/>
      <c r="F19" s="124"/>
    </row>
    <row r="20" spans="1:6" s="120" customFormat="1" ht="24">
      <c r="A20" s="79" t="s">
        <v>15</v>
      </c>
      <c r="B20" s="112" t="s">
        <v>61</v>
      </c>
      <c r="C20" s="81" t="s">
        <v>57</v>
      </c>
      <c r="D20" s="139">
        <v>1</v>
      </c>
      <c r="E20" s="168">
        <v>0</v>
      </c>
      <c r="F20" s="124">
        <f t="shared" ref="F20" si="0">D20*E20</f>
        <v>0</v>
      </c>
    </row>
    <row r="21" spans="1:6">
      <c r="A21" s="75"/>
      <c r="B21" s="112"/>
      <c r="C21" s="81"/>
      <c r="D21" s="139"/>
      <c r="E21" s="168"/>
      <c r="F21" s="124"/>
    </row>
    <row r="22" spans="1:6" s="120" customFormat="1">
      <c r="A22" s="79" t="s">
        <v>16</v>
      </c>
      <c r="B22" s="112" t="s">
        <v>62</v>
      </c>
      <c r="C22" s="81" t="s">
        <v>12</v>
      </c>
      <c r="D22" s="139">
        <v>4</v>
      </c>
      <c r="E22" s="168">
        <v>0</v>
      </c>
      <c r="F22" s="124">
        <f t="shared" ref="F22" si="1">D22*E22</f>
        <v>0</v>
      </c>
    </row>
    <row r="23" spans="1:6" s="120" customFormat="1">
      <c r="A23" s="75"/>
      <c r="B23" s="112"/>
      <c r="C23" s="81"/>
      <c r="D23" s="139"/>
      <c r="E23" s="168"/>
      <c r="F23" s="124"/>
    </row>
    <row r="24" spans="1:6">
      <c r="A24" s="79" t="s">
        <v>45</v>
      </c>
      <c r="B24" s="112" t="s">
        <v>39</v>
      </c>
      <c r="C24" s="81" t="s">
        <v>13</v>
      </c>
      <c r="D24" s="139">
        <v>1</v>
      </c>
      <c r="E24" s="168">
        <v>0</v>
      </c>
      <c r="F24" s="124">
        <f>D24*E24</f>
        <v>0</v>
      </c>
    </row>
    <row r="25" spans="1:6">
      <c r="A25" s="75"/>
      <c r="B25" s="112"/>
      <c r="C25" s="81"/>
      <c r="D25" s="139"/>
      <c r="E25" s="168"/>
      <c r="F25" s="124"/>
    </row>
    <row r="26" spans="1:6">
      <c r="A26" s="79" t="s">
        <v>46</v>
      </c>
      <c r="B26" s="112" t="s">
        <v>31</v>
      </c>
      <c r="C26" s="81" t="s">
        <v>13</v>
      </c>
      <c r="D26" s="139">
        <v>1</v>
      </c>
      <c r="E26" s="168">
        <v>0</v>
      </c>
      <c r="F26" s="124">
        <f>D26*E26</f>
        <v>0</v>
      </c>
    </row>
    <row r="27" spans="1:6">
      <c r="A27" s="75"/>
      <c r="B27" s="87"/>
      <c r="C27" s="81"/>
      <c r="D27" s="139"/>
      <c r="E27" s="168"/>
      <c r="F27" s="124"/>
    </row>
    <row r="28" spans="1:6">
      <c r="A28" s="79" t="s">
        <v>47</v>
      </c>
      <c r="B28" s="104" t="s">
        <v>40</v>
      </c>
      <c r="C28" s="81" t="s">
        <v>13</v>
      </c>
      <c r="D28" s="139">
        <v>1</v>
      </c>
      <c r="E28" s="168">
        <v>0</v>
      </c>
      <c r="F28" s="124">
        <f>D28*E28</f>
        <v>0</v>
      </c>
    </row>
    <row r="29" spans="1:6">
      <c r="A29" s="75"/>
      <c r="B29" s="87"/>
      <c r="C29" s="81"/>
      <c r="D29" s="139"/>
      <c r="E29" s="168"/>
      <c r="F29" s="124"/>
    </row>
    <row r="30" spans="1:6">
      <c r="A30" s="79" t="s">
        <v>56</v>
      </c>
      <c r="B30" s="104" t="s">
        <v>22</v>
      </c>
      <c r="C30" s="81" t="s">
        <v>13</v>
      </c>
      <c r="D30" s="139">
        <v>1</v>
      </c>
      <c r="E30" s="168">
        <v>0</v>
      </c>
      <c r="F30" s="124">
        <f>D30*E30</f>
        <v>0</v>
      </c>
    </row>
    <row r="31" spans="1:6" ht="15.75" thickBot="1">
      <c r="A31" s="75"/>
      <c r="B31" s="114"/>
      <c r="C31" s="116"/>
      <c r="D31" s="88"/>
      <c r="E31" s="109"/>
      <c r="F31" s="126"/>
    </row>
    <row r="32" spans="1:6" ht="15.75" thickBot="1">
      <c r="A32" s="89"/>
      <c r="B32" s="72" t="str">
        <f>CONCATENATE(B8," ","SKUPAJ")</f>
        <v>PRIPRAVLJALNA DELA SKUPAJ</v>
      </c>
      <c r="C32" s="90"/>
      <c r="D32" s="91"/>
      <c r="E32" s="110"/>
      <c r="F32" s="127">
        <f>SUM(F10:F30)</f>
        <v>0</v>
      </c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  <row r="249" spans="1:6">
      <c r="A249" s="92"/>
      <c r="B249" s="93"/>
      <c r="C249" s="94"/>
      <c r="D249" s="95"/>
      <c r="E249" s="94"/>
      <c r="F249" s="94"/>
    </row>
    <row r="250" spans="1:6">
      <c r="A250" s="92"/>
      <c r="B250" s="93"/>
      <c r="C250" s="94"/>
      <c r="D250" s="95"/>
      <c r="E250" s="94"/>
      <c r="F250" s="94"/>
    </row>
    <row r="251" spans="1:6">
      <c r="A251" s="92"/>
      <c r="B251" s="93"/>
      <c r="C251" s="94"/>
      <c r="D251" s="95"/>
      <c r="E251" s="94"/>
      <c r="F251" s="94"/>
    </row>
    <row r="252" spans="1:6">
      <c r="A252" s="92"/>
      <c r="B252" s="93"/>
      <c r="C252" s="94"/>
      <c r="D252" s="95"/>
      <c r="E252" s="94"/>
      <c r="F252" s="94"/>
    </row>
    <row r="253" spans="1:6">
      <c r="A253" s="92"/>
      <c r="B253" s="93"/>
      <c r="C253" s="94"/>
      <c r="D253" s="95"/>
      <c r="E253" s="94"/>
      <c r="F253" s="94"/>
    </row>
    <row r="254" spans="1:6">
      <c r="A254" s="92"/>
      <c r="B254" s="93"/>
      <c r="C254" s="94"/>
      <c r="D254" s="95"/>
      <c r="E254" s="94"/>
      <c r="F254" s="94"/>
    </row>
    <row r="255" spans="1:6">
      <c r="A255" s="92"/>
      <c r="B255" s="93"/>
      <c r="C255" s="94"/>
      <c r="D255" s="95"/>
      <c r="E255" s="94"/>
      <c r="F255" s="94"/>
    </row>
    <row r="256" spans="1:6">
      <c r="A256" s="92"/>
      <c r="B256" s="93"/>
      <c r="C256" s="94"/>
      <c r="D256" s="95"/>
      <c r="E256" s="94"/>
      <c r="F256" s="94"/>
    </row>
  </sheetData>
  <sheetProtection algorithmName="SHA-512" hashValue="Spvb68g1TElTrlmAmir3+j7VTG7r62gTWPmPQ/T869blcN8fzQDyj8pe22BGCKsMmXyqhr3p4fIwh/hw0iqtxw==" saltValue="cFiJnM34s3hja3IWJHdc9A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88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68"/>
  <sheetViews>
    <sheetView showZeros="0" view="pageLayout" zoomScaleNormal="100" workbookViewId="0">
      <selection activeCell="C3" sqref="C3"/>
    </sheetView>
  </sheetViews>
  <sheetFormatPr defaultColWidth="9.140625" defaultRowHeight="15"/>
  <cols>
    <col min="1" max="1" width="4.85546875" style="96" customWidth="1"/>
    <col min="2" max="2" width="51.140625" style="97" customWidth="1"/>
    <col min="3" max="3" width="4.85546875" style="98" customWidth="1"/>
    <col min="4" max="4" width="8.140625" style="62" bestFit="1" customWidth="1"/>
    <col min="5" max="5" width="10" style="98" customWidth="1"/>
    <col min="6" max="6" width="11" style="98" customWidth="1"/>
    <col min="7" max="16384" width="9.140625" style="30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24</v>
      </c>
      <c r="C2" s="51"/>
      <c r="D2" s="52"/>
      <c r="E2" s="147"/>
      <c r="F2" s="147"/>
    </row>
    <row r="3" spans="1:6" ht="18.75">
      <c r="A3" s="53"/>
      <c r="B3" s="54"/>
      <c r="C3" s="55"/>
      <c r="D3" s="56"/>
      <c r="E3" s="147"/>
      <c r="F3" s="147"/>
    </row>
    <row r="4" spans="1:6" ht="15.75">
      <c r="A4" s="106" t="s">
        <v>9</v>
      </c>
      <c r="B4" s="107" t="s">
        <v>26</v>
      </c>
      <c r="C4" s="58"/>
      <c r="D4" s="59"/>
      <c r="E4" s="147"/>
      <c r="F4" s="147"/>
    </row>
    <row r="5" spans="1:6" ht="13.5" customHeight="1">
      <c r="A5" s="106"/>
      <c r="B5" s="107"/>
      <c r="C5" s="58"/>
      <c r="D5" s="59"/>
      <c r="E5" s="105"/>
      <c r="F5" s="105"/>
    </row>
    <row r="6" spans="1:6" ht="15" customHeight="1">
      <c r="A6" s="57"/>
      <c r="B6" s="148" t="s">
        <v>28</v>
      </c>
      <c r="C6" s="148"/>
      <c r="D6" s="148"/>
      <c r="E6" s="148"/>
      <c r="F6" s="148"/>
    </row>
    <row r="7" spans="1:6" ht="15" customHeight="1">
      <c r="A7" s="57"/>
      <c r="B7" s="148"/>
      <c r="C7" s="148"/>
      <c r="D7" s="148"/>
      <c r="E7" s="148"/>
      <c r="F7" s="148"/>
    </row>
    <row r="8" spans="1:6" ht="15" customHeight="1">
      <c r="A8" s="57"/>
      <c r="B8" s="148"/>
      <c r="C8" s="148"/>
      <c r="D8" s="148"/>
      <c r="E8" s="148"/>
      <c r="F8" s="148"/>
    </row>
    <row r="9" spans="1:6" ht="15" hidden="1" customHeight="1">
      <c r="A9" s="57"/>
      <c r="B9" s="149"/>
      <c r="C9" s="149"/>
      <c r="D9" s="149"/>
      <c r="E9" s="149"/>
      <c r="F9" s="149"/>
    </row>
    <row r="10" spans="1:6" ht="15" hidden="1" customHeight="1">
      <c r="A10" s="57"/>
      <c r="B10" s="149"/>
      <c r="C10" s="149"/>
      <c r="D10" s="149"/>
      <c r="E10" s="149"/>
      <c r="F10" s="149"/>
    </row>
    <row r="11" spans="1:6" ht="15" hidden="1" customHeight="1">
      <c r="A11" s="57"/>
      <c r="B11" s="149"/>
      <c r="C11" s="149"/>
      <c r="D11" s="149"/>
      <c r="E11" s="149"/>
      <c r="F11" s="149"/>
    </row>
    <row r="12" spans="1:6" ht="15" hidden="1" customHeight="1">
      <c r="A12" s="57"/>
      <c r="B12" s="149"/>
      <c r="C12" s="149"/>
      <c r="D12" s="149"/>
      <c r="E12" s="149"/>
      <c r="F12" s="149"/>
    </row>
    <row r="13" spans="1:6" ht="15" hidden="1" customHeight="1">
      <c r="A13" s="57"/>
      <c r="B13" s="149"/>
      <c r="C13" s="149"/>
      <c r="D13" s="149"/>
      <c r="E13" s="149"/>
      <c r="F13" s="149"/>
    </row>
    <row r="14" spans="1:6" ht="15" hidden="1" customHeight="1">
      <c r="A14" s="57"/>
      <c r="B14" s="149"/>
      <c r="C14" s="149"/>
      <c r="D14" s="149"/>
      <c r="E14" s="149"/>
      <c r="F14" s="149"/>
    </row>
    <row r="15" spans="1:6" ht="15" hidden="1" customHeight="1">
      <c r="A15" s="57"/>
      <c r="B15" s="149"/>
      <c r="C15" s="149"/>
      <c r="D15" s="149"/>
      <c r="E15" s="149"/>
      <c r="F15" s="149"/>
    </row>
    <row r="16" spans="1:6" ht="15" hidden="1" customHeight="1">
      <c r="A16" s="57"/>
      <c r="B16" s="149"/>
      <c r="C16" s="149"/>
      <c r="D16" s="149"/>
      <c r="E16" s="149"/>
      <c r="F16" s="149"/>
    </row>
    <row r="17" spans="1:6" ht="15" customHeight="1">
      <c r="A17" s="57"/>
      <c r="B17" s="60"/>
      <c r="C17" s="61"/>
    </row>
    <row r="18" spans="1:6" ht="15" customHeight="1">
      <c r="A18" s="63" t="s">
        <v>3</v>
      </c>
      <c r="B18" s="64" t="s">
        <v>4</v>
      </c>
      <c r="C18" s="65" t="s">
        <v>5</v>
      </c>
      <c r="D18" s="66" t="s">
        <v>6</v>
      </c>
      <c r="E18" s="99" t="s">
        <v>7</v>
      </c>
      <c r="F18" s="99" t="s">
        <v>8</v>
      </c>
    </row>
    <row r="19" spans="1:6" ht="15.75" thickBot="1">
      <c r="A19" s="67"/>
      <c r="B19" s="68"/>
      <c r="C19" s="69"/>
      <c r="D19" s="70"/>
      <c r="E19" s="100"/>
      <c r="F19" s="100"/>
    </row>
    <row r="20" spans="1:6" ht="15.75" thickBot="1">
      <c r="A20" s="71" t="str">
        <f>A4</f>
        <v>II.</v>
      </c>
      <c r="B20" s="72" t="str">
        <f>B4</f>
        <v>ZEMELJSKA DELA</v>
      </c>
      <c r="C20" s="73"/>
      <c r="D20" s="74"/>
      <c r="E20" s="101"/>
      <c r="F20" s="101"/>
    </row>
    <row r="21" spans="1:6" ht="39.75" customHeight="1">
      <c r="A21" s="79" t="s">
        <v>20</v>
      </c>
      <c r="B21" s="80" t="s">
        <v>41</v>
      </c>
      <c r="C21" s="81" t="s">
        <v>0</v>
      </c>
      <c r="D21" s="139">
        <v>200</v>
      </c>
      <c r="E21" s="168">
        <v>0</v>
      </c>
      <c r="F21" s="124">
        <f>D21*E21</f>
        <v>0</v>
      </c>
    </row>
    <row r="22" spans="1:6">
      <c r="A22" s="75"/>
      <c r="B22" s="76"/>
      <c r="C22" s="77"/>
      <c r="D22" s="140"/>
      <c r="E22" s="172"/>
      <c r="F22" s="123"/>
    </row>
    <row r="23" spans="1:6" ht="39" customHeight="1">
      <c r="A23" s="79" t="s">
        <v>19</v>
      </c>
      <c r="B23" s="80" t="s">
        <v>65</v>
      </c>
      <c r="C23" s="81" t="s">
        <v>32</v>
      </c>
      <c r="D23" s="139">
        <v>50</v>
      </c>
      <c r="E23" s="168">
        <v>0</v>
      </c>
      <c r="F23" s="124">
        <f>D23*E23</f>
        <v>0</v>
      </c>
    </row>
    <row r="24" spans="1:6" s="120" customFormat="1">
      <c r="A24" s="79"/>
      <c r="B24" s="80"/>
      <c r="C24" s="81"/>
      <c r="D24" s="139"/>
      <c r="E24" s="168"/>
      <c r="F24" s="124"/>
    </row>
    <row r="25" spans="1:6" s="120" customFormat="1" ht="24">
      <c r="A25" s="79" t="s">
        <v>17</v>
      </c>
      <c r="B25" s="121" t="s">
        <v>66</v>
      </c>
      <c r="C25" s="81" t="s">
        <v>32</v>
      </c>
      <c r="D25" s="139">
        <v>230</v>
      </c>
      <c r="E25" s="168">
        <v>0</v>
      </c>
      <c r="F25" s="124">
        <f>D25*E25</f>
        <v>0</v>
      </c>
    </row>
    <row r="26" spans="1:6">
      <c r="A26" s="75"/>
      <c r="B26" s="83"/>
      <c r="C26" s="84"/>
      <c r="D26" s="139"/>
      <c r="E26" s="169"/>
      <c r="F26" s="125"/>
    </row>
    <row r="27" spans="1:6" ht="27.75" customHeight="1">
      <c r="A27" s="79" t="s">
        <v>18</v>
      </c>
      <c r="B27" s="121" t="s">
        <v>33</v>
      </c>
      <c r="C27" s="81" t="s">
        <v>0</v>
      </c>
      <c r="D27" s="139">
        <v>80</v>
      </c>
      <c r="E27" s="168">
        <v>0</v>
      </c>
      <c r="F27" s="124">
        <f>D27*E27</f>
        <v>0</v>
      </c>
    </row>
    <row r="28" spans="1:6" s="120" customFormat="1">
      <c r="A28" s="79"/>
      <c r="B28" s="121"/>
      <c r="C28" s="81"/>
      <c r="D28" s="139"/>
      <c r="E28" s="171"/>
      <c r="F28" s="124"/>
    </row>
    <row r="29" spans="1:6" s="120" customFormat="1" ht="15" customHeight="1">
      <c r="A29" s="79" t="s">
        <v>14</v>
      </c>
      <c r="B29" s="122" t="s">
        <v>67</v>
      </c>
      <c r="C29" s="135" t="s">
        <v>32</v>
      </c>
      <c r="D29" s="139">
        <v>1</v>
      </c>
      <c r="E29" s="168">
        <v>0</v>
      </c>
      <c r="F29" s="124">
        <f>D29*E29</f>
        <v>0</v>
      </c>
    </row>
    <row r="30" spans="1:6" s="120" customFormat="1" ht="15" customHeight="1">
      <c r="A30" s="79"/>
      <c r="B30" s="122"/>
      <c r="C30" s="135"/>
      <c r="D30" s="139"/>
      <c r="E30" s="168"/>
      <c r="F30" s="2"/>
    </row>
    <row r="31" spans="1:6" s="120" customFormat="1" ht="24">
      <c r="A31" s="79" t="s">
        <v>15</v>
      </c>
      <c r="B31" s="122" t="s">
        <v>68</v>
      </c>
      <c r="C31" s="135" t="s">
        <v>32</v>
      </c>
      <c r="D31" s="139">
        <v>10</v>
      </c>
      <c r="E31" s="168">
        <v>0</v>
      </c>
      <c r="F31" s="124">
        <f>D31*E31</f>
        <v>0</v>
      </c>
    </row>
    <row r="32" spans="1:6" s="120" customFormat="1">
      <c r="A32" s="79"/>
      <c r="B32" s="122"/>
      <c r="C32" s="135"/>
      <c r="D32" s="139"/>
      <c r="E32" s="168"/>
      <c r="F32" s="2"/>
    </row>
    <row r="33" spans="1:6" s="120" customFormat="1" ht="36">
      <c r="A33" s="79" t="s">
        <v>16</v>
      </c>
      <c r="B33" s="122" t="s">
        <v>69</v>
      </c>
      <c r="C33" s="135" t="s">
        <v>32</v>
      </c>
      <c r="D33" s="139">
        <v>10</v>
      </c>
      <c r="E33" s="168">
        <v>0</v>
      </c>
      <c r="F33" s="124">
        <f>D33*E33</f>
        <v>0</v>
      </c>
    </row>
    <row r="34" spans="1:6" s="120" customFormat="1">
      <c r="A34" s="79"/>
      <c r="B34" s="122"/>
      <c r="C34" s="135"/>
      <c r="D34" s="139"/>
      <c r="E34" s="168"/>
      <c r="F34" s="2"/>
    </row>
    <row r="35" spans="1:6" s="120" customFormat="1" ht="48">
      <c r="A35" s="79" t="s">
        <v>45</v>
      </c>
      <c r="B35" s="122" t="s">
        <v>70</v>
      </c>
      <c r="C35" s="135" t="s">
        <v>32</v>
      </c>
      <c r="D35" s="139">
        <v>80</v>
      </c>
      <c r="E35" s="168">
        <v>0</v>
      </c>
      <c r="F35" s="124">
        <f>D35*E35</f>
        <v>0</v>
      </c>
    </row>
    <row r="36" spans="1:6" s="120" customFormat="1">
      <c r="A36" s="75"/>
      <c r="B36" s="104"/>
      <c r="C36" s="81"/>
      <c r="D36" s="139"/>
      <c r="E36" s="168"/>
      <c r="F36" s="124"/>
    </row>
    <row r="37" spans="1:6" s="120" customFormat="1" ht="48">
      <c r="A37" s="79" t="s">
        <v>46</v>
      </c>
      <c r="B37" s="104" t="s">
        <v>35</v>
      </c>
      <c r="C37" s="81" t="s">
        <v>32</v>
      </c>
      <c r="D37" s="139">
        <v>130</v>
      </c>
      <c r="E37" s="168">
        <v>0</v>
      </c>
      <c r="F37" s="124">
        <f>D37*E37</f>
        <v>0</v>
      </c>
    </row>
    <row r="38" spans="1:6" s="120" customFormat="1">
      <c r="A38" s="75"/>
      <c r="B38" s="104"/>
      <c r="C38" s="81"/>
      <c r="D38" s="139"/>
      <c r="E38" s="168"/>
      <c r="F38" s="124"/>
    </row>
    <row r="39" spans="1:6" s="120" customFormat="1" ht="60">
      <c r="A39" s="79" t="s">
        <v>47</v>
      </c>
      <c r="B39" s="104" t="s">
        <v>71</v>
      </c>
      <c r="C39" s="81" t="s">
        <v>32</v>
      </c>
      <c r="D39" s="139">
        <v>15</v>
      </c>
      <c r="E39" s="168">
        <v>0</v>
      </c>
      <c r="F39" s="124">
        <f t="shared" ref="F39" si="0">D39*E39</f>
        <v>0</v>
      </c>
    </row>
    <row r="40" spans="1:6" s="120" customFormat="1">
      <c r="A40" s="75"/>
      <c r="B40" s="104"/>
      <c r="C40" s="81"/>
      <c r="D40" s="139"/>
      <c r="E40" s="168"/>
      <c r="F40" s="124"/>
    </row>
    <row r="41" spans="1:6" s="120" customFormat="1" ht="24">
      <c r="A41" s="79" t="s">
        <v>56</v>
      </c>
      <c r="B41" s="87" t="s">
        <v>72</v>
      </c>
      <c r="C41" s="81" t="s">
        <v>32</v>
      </c>
      <c r="D41" s="139">
        <v>135</v>
      </c>
      <c r="E41" s="168">
        <v>0</v>
      </c>
      <c r="F41" s="124">
        <f>D41*E41</f>
        <v>0</v>
      </c>
    </row>
    <row r="42" spans="1:6" s="120" customFormat="1">
      <c r="A42" s="75"/>
      <c r="B42" s="87"/>
      <c r="C42" s="81"/>
      <c r="D42" s="139"/>
      <c r="E42" s="168"/>
      <c r="F42" s="124"/>
    </row>
    <row r="43" spans="1:6" s="120" customFormat="1" ht="15.75" thickBot="1">
      <c r="A43" s="79" t="s">
        <v>73</v>
      </c>
      <c r="B43" s="122" t="s">
        <v>64</v>
      </c>
      <c r="C43" s="81" t="s">
        <v>30</v>
      </c>
      <c r="D43" s="139">
        <v>1</v>
      </c>
      <c r="E43" s="168">
        <v>0</v>
      </c>
      <c r="F43" s="124">
        <f>D43*E43</f>
        <v>0</v>
      </c>
    </row>
    <row r="44" spans="1:6" ht="15.75" thickBot="1">
      <c r="A44" s="89"/>
      <c r="B44" s="115" t="str">
        <f>CONCATENATE(B20," ","SKUPAJ")</f>
        <v>ZEMELJSKA DELA SKUPAJ</v>
      </c>
      <c r="C44" s="117"/>
      <c r="D44" s="91"/>
      <c r="E44" s="110"/>
      <c r="F44" s="127">
        <f>SUM(F21:F43)</f>
        <v>0</v>
      </c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  <row r="249" spans="1:6">
      <c r="A249" s="92"/>
      <c r="B249" s="93"/>
      <c r="C249" s="94"/>
      <c r="D249" s="95"/>
      <c r="E249" s="94"/>
      <c r="F249" s="94"/>
    </row>
    <row r="250" spans="1:6">
      <c r="A250" s="92"/>
      <c r="B250" s="93"/>
      <c r="C250" s="94"/>
      <c r="D250" s="95"/>
      <c r="E250" s="94"/>
      <c r="F250" s="94"/>
    </row>
    <row r="251" spans="1:6">
      <c r="A251" s="92"/>
      <c r="B251" s="93"/>
      <c r="C251" s="94"/>
      <c r="D251" s="95"/>
      <c r="E251" s="94"/>
      <c r="F251" s="94"/>
    </row>
    <row r="252" spans="1:6">
      <c r="A252" s="92"/>
      <c r="B252" s="93"/>
      <c r="C252" s="94"/>
      <c r="D252" s="95"/>
      <c r="E252" s="94"/>
      <c r="F252" s="94"/>
    </row>
    <row r="253" spans="1:6">
      <c r="A253" s="92"/>
      <c r="B253" s="93"/>
      <c r="C253" s="94"/>
      <c r="D253" s="95"/>
      <c r="E253" s="94"/>
      <c r="F253" s="94"/>
    </row>
    <row r="254" spans="1:6">
      <c r="A254" s="92"/>
      <c r="B254" s="93"/>
      <c r="C254" s="94"/>
      <c r="D254" s="95"/>
      <c r="E254" s="94"/>
      <c r="F254" s="94"/>
    </row>
    <row r="255" spans="1:6">
      <c r="A255" s="92"/>
      <c r="B255" s="93"/>
      <c r="C255" s="94"/>
      <c r="D255" s="95"/>
      <c r="E255" s="94"/>
      <c r="F255" s="94"/>
    </row>
    <row r="256" spans="1:6">
      <c r="A256" s="92"/>
      <c r="B256" s="93"/>
      <c r="C256" s="94"/>
      <c r="D256" s="95"/>
      <c r="E256" s="94"/>
      <c r="F256" s="94"/>
    </row>
    <row r="257" spans="1:6">
      <c r="A257" s="92"/>
      <c r="B257" s="93"/>
      <c r="C257" s="94"/>
      <c r="D257" s="95"/>
      <c r="E257" s="94"/>
      <c r="F257" s="94"/>
    </row>
    <row r="258" spans="1:6">
      <c r="A258" s="92"/>
      <c r="B258" s="93"/>
      <c r="C258" s="94"/>
      <c r="D258" s="95"/>
      <c r="E258" s="94"/>
      <c r="F258" s="94"/>
    </row>
    <row r="259" spans="1:6">
      <c r="A259" s="92"/>
      <c r="B259" s="93"/>
      <c r="C259" s="94"/>
      <c r="D259" s="95"/>
      <c r="E259" s="94"/>
      <c r="F259" s="94"/>
    </row>
    <row r="260" spans="1:6">
      <c r="A260" s="92"/>
      <c r="B260" s="93"/>
      <c r="C260" s="94"/>
      <c r="D260" s="95"/>
      <c r="E260" s="94"/>
      <c r="F260" s="94"/>
    </row>
    <row r="261" spans="1:6">
      <c r="A261" s="92"/>
      <c r="B261" s="93"/>
      <c r="C261" s="94"/>
      <c r="D261" s="95"/>
      <c r="E261" s="94"/>
      <c r="F261" s="94"/>
    </row>
    <row r="262" spans="1:6">
      <c r="A262" s="92"/>
      <c r="B262" s="93"/>
      <c r="C262" s="94"/>
      <c r="D262" s="95"/>
      <c r="E262" s="94"/>
      <c r="F262" s="94"/>
    </row>
    <row r="263" spans="1:6">
      <c r="A263" s="92"/>
      <c r="B263" s="93"/>
      <c r="C263" s="94"/>
      <c r="D263" s="95"/>
      <c r="E263" s="94"/>
      <c r="F263" s="94"/>
    </row>
    <row r="264" spans="1:6">
      <c r="A264" s="92"/>
      <c r="B264" s="93"/>
      <c r="C264" s="94"/>
      <c r="D264" s="95"/>
      <c r="E264" s="94"/>
      <c r="F264" s="94"/>
    </row>
    <row r="265" spans="1:6">
      <c r="A265" s="92"/>
      <c r="B265" s="93"/>
      <c r="C265" s="94"/>
      <c r="D265" s="95"/>
      <c r="E265" s="94"/>
      <c r="F265" s="94"/>
    </row>
    <row r="266" spans="1:6">
      <c r="A266" s="92"/>
      <c r="B266" s="93"/>
      <c r="C266" s="94"/>
      <c r="D266" s="95"/>
      <c r="E266" s="94"/>
      <c r="F266" s="94"/>
    </row>
    <row r="267" spans="1:6">
      <c r="A267" s="92"/>
      <c r="B267" s="93"/>
      <c r="C267" s="94"/>
      <c r="D267" s="95"/>
      <c r="E267" s="94"/>
      <c r="F267" s="94"/>
    </row>
    <row r="268" spans="1:6">
      <c r="A268" s="92"/>
      <c r="B268" s="93"/>
      <c r="C268" s="94"/>
      <c r="D268" s="95"/>
      <c r="E268" s="94"/>
      <c r="F268" s="94"/>
    </row>
  </sheetData>
  <sheetProtection algorithmName="SHA-512" hashValue="cxk2P/LikwcjgQktQocGEFfa3oJr97vIG8L5H4wOXTmNOQ+MDy5Ap1Az9shAUCNdhVIXLEq7HNZkZJWeUZ0ONg==" saltValue="+Llzv6nSGdV0JI2eHsf8wQ==" spinCount="100000" sheet="1" objects="1" scenarios="1"/>
  <mergeCells count="2">
    <mergeCell ref="B6:F16"/>
    <mergeCell ref="E2:F4"/>
  </mergeCells>
  <pageMargins left="0.7" right="0.7" top="0.91062500000000002" bottom="0.62645833333333334" header="0.30354166666666665" footer="0.3"/>
  <pageSetup paperSize="9" scale="97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51"/>
  <sheetViews>
    <sheetView showZeros="0" view="pageLayout" zoomScaleNormal="100" workbookViewId="0">
      <selection activeCell="D14" sqref="D14"/>
    </sheetView>
  </sheetViews>
  <sheetFormatPr defaultColWidth="9.140625" defaultRowHeight="15"/>
  <cols>
    <col min="1" max="1" width="4.85546875" style="96" customWidth="1"/>
    <col min="2" max="2" width="51.140625" style="97" customWidth="1"/>
    <col min="3" max="3" width="4.85546875" style="98" customWidth="1"/>
    <col min="4" max="4" width="7.28515625" style="62" bestFit="1" customWidth="1"/>
    <col min="5" max="5" width="10" style="98" customWidth="1"/>
    <col min="6" max="6" width="11" style="98" customWidth="1"/>
    <col min="7" max="16384" width="9.140625" style="30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24</v>
      </c>
      <c r="C2" s="51"/>
      <c r="D2" s="52"/>
      <c r="E2" s="147"/>
      <c r="F2" s="147"/>
    </row>
    <row r="3" spans="1:6" ht="18.75">
      <c r="A3" s="53"/>
      <c r="B3" s="54"/>
      <c r="C3" s="55"/>
      <c r="D3" s="56"/>
      <c r="E3" s="147"/>
      <c r="F3" s="147"/>
    </row>
    <row r="4" spans="1:6" ht="15.75">
      <c r="A4" s="106" t="s">
        <v>10</v>
      </c>
      <c r="B4" s="107" t="s">
        <v>27</v>
      </c>
      <c r="C4" s="58"/>
      <c r="D4" s="59"/>
      <c r="E4" s="147"/>
      <c r="F4" s="147"/>
    </row>
    <row r="5" spans="1:6" ht="13.5" customHeight="1">
      <c r="A5" s="106"/>
      <c r="B5" s="107"/>
      <c r="C5" s="58"/>
      <c r="D5" s="59"/>
      <c r="E5" s="105"/>
      <c r="F5" s="105"/>
    </row>
    <row r="6" spans="1:6" ht="15" customHeight="1">
      <c r="A6" s="63" t="s">
        <v>3</v>
      </c>
      <c r="B6" s="64" t="s">
        <v>4</v>
      </c>
      <c r="C6" s="65" t="s">
        <v>5</v>
      </c>
      <c r="D6" s="66" t="s">
        <v>6</v>
      </c>
      <c r="E6" s="99" t="s">
        <v>7</v>
      </c>
      <c r="F6" s="99" t="s">
        <v>8</v>
      </c>
    </row>
    <row r="7" spans="1:6" ht="15.75" thickBot="1">
      <c r="A7" s="67"/>
      <c r="B7" s="68"/>
      <c r="C7" s="69"/>
      <c r="D7" s="70"/>
      <c r="E7" s="100"/>
      <c r="F7" s="100"/>
    </row>
    <row r="8" spans="1:6" ht="15.75" thickBot="1">
      <c r="A8" s="71" t="str">
        <f>A4</f>
        <v>III.</v>
      </c>
      <c r="B8" s="72" t="str">
        <f>B4</f>
        <v>ODVODNJAVANJE</v>
      </c>
      <c r="C8" s="73"/>
      <c r="D8" s="74"/>
      <c r="E8" s="101"/>
      <c r="F8" s="101"/>
    </row>
    <row r="9" spans="1:6">
      <c r="A9" s="79"/>
      <c r="B9" s="76"/>
      <c r="C9" s="77"/>
      <c r="D9" s="78"/>
      <c r="E9" s="102"/>
      <c r="F9" s="102"/>
    </row>
    <row r="10" spans="1:6" ht="36.75">
      <c r="A10" s="79" t="s">
        <v>20</v>
      </c>
      <c r="B10" s="113" t="s">
        <v>34</v>
      </c>
      <c r="C10" s="81"/>
      <c r="D10" s="82"/>
      <c r="E10" s="108"/>
      <c r="F10" s="124"/>
    </row>
    <row r="11" spans="1:6" s="120" customFormat="1">
      <c r="A11" s="79"/>
      <c r="B11" s="119" t="s">
        <v>48</v>
      </c>
      <c r="C11" s="118" t="s">
        <v>12</v>
      </c>
      <c r="D11" s="139">
        <v>52</v>
      </c>
      <c r="E11" s="168">
        <v>0</v>
      </c>
      <c r="F11" s="124">
        <f>D11*E11</f>
        <v>0</v>
      </c>
    </row>
    <row r="12" spans="1:6" s="120" customFormat="1">
      <c r="A12" s="79"/>
      <c r="B12" s="119" t="s">
        <v>49</v>
      </c>
      <c r="C12" s="118" t="s">
        <v>12</v>
      </c>
      <c r="D12" s="139">
        <v>5</v>
      </c>
      <c r="E12" s="168">
        <v>0</v>
      </c>
      <c r="F12" s="124">
        <f>D12*E12</f>
        <v>0</v>
      </c>
    </row>
    <row r="13" spans="1:6" s="120" customFormat="1">
      <c r="A13" s="79"/>
      <c r="B13" s="119" t="s">
        <v>59</v>
      </c>
      <c r="C13" s="118" t="s">
        <v>12</v>
      </c>
      <c r="D13" s="139">
        <v>7</v>
      </c>
      <c r="E13" s="168">
        <v>0</v>
      </c>
      <c r="F13" s="124">
        <f>D13*E13</f>
        <v>0</v>
      </c>
    </row>
    <row r="14" spans="1:6" s="120" customFormat="1">
      <c r="A14" s="79"/>
      <c r="B14" s="119"/>
      <c r="C14" s="118"/>
      <c r="D14" s="139"/>
      <c r="E14" s="168"/>
      <c r="F14" s="124"/>
    </row>
    <row r="15" spans="1:6" s="120" customFormat="1" ht="36">
      <c r="A15" s="79" t="s">
        <v>19</v>
      </c>
      <c r="B15" s="122" t="s">
        <v>76</v>
      </c>
      <c r="C15" s="135" t="s">
        <v>75</v>
      </c>
      <c r="D15" s="142">
        <v>4</v>
      </c>
      <c r="E15" s="168">
        <v>0</v>
      </c>
      <c r="F15" s="124">
        <f>D15*E15</f>
        <v>0</v>
      </c>
    </row>
    <row r="16" spans="1:6" s="120" customFormat="1">
      <c r="A16" s="79"/>
      <c r="B16" s="122"/>
      <c r="C16" s="135"/>
      <c r="D16" s="142"/>
      <c r="E16" s="168"/>
      <c r="F16" s="124"/>
    </row>
    <row r="17" spans="1:6" s="120" customFormat="1" ht="36">
      <c r="A17" s="79" t="s">
        <v>17</v>
      </c>
      <c r="B17" s="122" t="s">
        <v>77</v>
      </c>
      <c r="C17" s="135" t="s">
        <v>75</v>
      </c>
      <c r="D17" s="142">
        <v>1</v>
      </c>
      <c r="E17" s="168">
        <v>0</v>
      </c>
      <c r="F17" s="124">
        <f>D17*E17</f>
        <v>0</v>
      </c>
    </row>
    <row r="18" spans="1:6" s="120" customFormat="1">
      <c r="A18" s="79"/>
      <c r="B18" s="119"/>
      <c r="C18" s="118"/>
      <c r="D18" s="139"/>
      <c r="E18" s="168"/>
      <c r="F18" s="124"/>
    </row>
    <row r="19" spans="1:6" s="120" customFormat="1" ht="36.75">
      <c r="A19" s="79" t="s">
        <v>18</v>
      </c>
      <c r="B19" s="138" t="s">
        <v>60</v>
      </c>
      <c r="C19" s="118" t="s">
        <v>57</v>
      </c>
      <c r="D19" s="139">
        <v>3</v>
      </c>
      <c r="E19" s="168">
        <v>0</v>
      </c>
      <c r="F19" s="124">
        <f t="shared" ref="F19" si="0">D19*E19</f>
        <v>0</v>
      </c>
    </row>
    <row r="20" spans="1:6" s="120" customFormat="1">
      <c r="A20" s="79"/>
      <c r="B20" s="119"/>
      <c r="C20" s="118"/>
      <c r="D20" s="139"/>
      <c r="E20" s="168"/>
      <c r="F20" s="124"/>
    </row>
    <row r="21" spans="1:6" s="120" customFormat="1">
      <c r="A21" s="79" t="s">
        <v>14</v>
      </c>
      <c r="B21" s="137" t="s">
        <v>58</v>
      </c>
      <c r="C21" s="118" t="s">
        <v>57</v>
      </c>
      <c r="D21" s="139">
        <v>2</v>
      </c>
      <c r="E21" s="168">
        <v>0</v>
      </c>
      <c r="F21" s="124">
        <f t="shared" ref="F21" si="1">D21*E21</f>
        <v>0</v>
      </c>
    </row>
    <row r="22" spans="1:6" s="120" customFormat="1">
      <c r="A22" s="79"/>
      <c r="B22" s="137"/>
      <c r="C22" s="118"/>
      <c r="D22" s="139"/>
      <c r="E22" s="168"/>
      <c r="F22" s="124"/>
    </row>
    <row r="23" spans="1:6" s="120" customFormat="1">
      <c r="A23" s="1" t="s">
        <v>15</v>
      </c>
      <c r="B23" s="122" t="s">
        <v>78</v>
      </c>
      <c r="C23" s="135" t="s">
        <v>12</v>
      </c>
      <c r="D23" s="141">
        <v>64</v>
      </c>
      <c r="E23" s="168">
        <v>0</v>
      </c>
      <c r="F23" s="124">
        <f>D23*E23</f>
        <v>0</v>
      </c>
    </row>
    <row r="24" spans="1:6" s="120" customFormat="1">
      <c r="A24" s="79"/>
      <c r="B24" s="80"/>
      <c r="C24" s="81"/>
      <c r="D24" s="139"/>
      <c r="E24" s="168"/>
      <c r="F24" s="124"/>
    </row>
    <row r="25" spans="1:6" s="120" customFormat="1" ht="24">
      <c r="A25" s="79" t="s">
        <v>16</v>
      </c>
      <c r="B25" s="122" t="s">
        <v>36</v>
      </c>
      <c r="C25" s="81" t="s">
        <v>30</v>
      </c>
      <c r="D25" s="139">
        <v>1</v>
      </c>
      <c r="E25" s="168">
        <v>0</v>
      </c>
      <c r="F25" s="124">
        <f>D25*E25</f>
        <v>0</v>
      </c>
    </row>
    <row r="26" spans="1:6" ht="15.75" thickBot="1">
      <c r="A26" s="79"/>
      <c r="B26" s="103"/>
      <c r="C26" s="85"/>
      <c r="D26" s="86"/>
      <c r="E26" s="108"/>
      <c r="F26" s="124"/>
    </row>
    <row r="27" spans="1:6" ht="15.75" thickBot="1">
      <c r="A27" s="89"/>
      <c r="B27" s="72" t="str">
        <f>CONCATENATE(B8," ","SKUPAJ")</f>
        <v>ODVODNJAVANJE SKUPAJ</v>
      </c>
      <c r="C27" s="90"/>
      <c r="D27" s="91"/>
      <c r="E27" s="110"/>
      <c r="F27" s="127">
        <f>SUM(F10:F26)</f>
        <v>0</v>
      </c>
    </row>
    <row r="28" spans="1:6">
      <c r="A28" s="92"/>
      <c r="B28" s="93"/>
      <c r="C28" s="94"/>
      <c r="D28" s="95"/>
      <c r="E28" s="94"/>
      <c r="F28" s="94"/>
    </row>
    <row r="29" spans="1:6">
      <c r="A29" s="92"/>
      <c r="B29" s="93"/>
      <c r="C29" s="94"/>
      <c r="D29" s="95"/>
      <c r="E29" s="94"/>
      <c r="F29" s="94"/>
    </row>
    <row r="30" spans="1:6">
      <c r="A30" s="92"/>
      <c r="B30" s="93"/>
      <c r="C30" s="94"/>
      <c r="D30" s="95"/>
      <c r="E30" s="94"/>
      <c r="F30" s="94"/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  <row r="249" spans="1:6">
      <c r="A249" s="92"/>
      <c r="B249" s="93"/>
      <c r="C249" s="94"/>
      <c r="D249" s="95"/>
      <c r="E249" s="94"/>
      <c r="F249" s="94"/>
    </row>
    <row r="250" spans="1:6">
      <c r="A250" s="92"/>
      <c r="B250" s="93"/>
      <c r="C250" s="94"/>
      <c r="D250" s="95"/>
      <c r="E250" s="94"/>
      <c r="F250" s="94"/>
    </row>
    <row r="251" spans="1:6">
      <c r="A251" s="92"/>
      <c r="B251" s="93"/>
      <c r="C251" s="94"/>
      <c r="D251" s="95"/>
      <c r="E251" s="94"/>
      <c r="F251" s="94"/>
    </row>
  </sheetData>
  <sheetProtection algorithmName="SHA-512" hashValue="HGhywkx8ph6oR6iOp17S0ehgd1BJuOj2tS72yiYW1rnbcUJrLJgCFytK/4f6MNuOey+ylMz4MtA/KnX6UNYASw==" saltValue="fByG4P5s766GxWFxNF0wqA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44"/>
  <sheetViews>
    <sheetView showZeros="0" tabSelected="1" view="pageLayout" zoomScaleNormal="100" workbookViewId="0">
      <selection activeCell="E24" sqref="E24"/>
    </sheetView>
  </sheetViews>
  <sheetFormatPr defaultColWidth="9.140625" defaultRowHeight="15"/>
  <cols>
    <col min="1" max="1" width="4.85546875" style="96" customWidth="1"/>
    <col min="2" max="2" width="51.140625" style="97" customWidth="1"/>
    <col min="3" max="3" width="4.85546875" style="98" customWidth="1"/>
    <col min="4" max="4" width="7.28515625" style="62" bestFit="1" customWidth="1"/>
    <col min="5" max="5" width="10" style="98" customWidth="1"/>
    <col min="6" max="6" width="11" style="98" customWidth="1"/>
    <col min="7" max="16384" width="9.140625" style="120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24</v>
      </c>
      <c r="C2" s="51"/>
      <c r="D2" s="52"/>
      <c r="E2" s="147"/>
      <c r="F2" s="147"/>
    </row>
    <row r="3" spans="1:6" ht="18.75">
      <c r="A3" s="53"/>
      <c r="B3" s="54"/>
      <c r="C3" s="55"/>
      <c r="D3" s="56"/>
      <c r="E3" s="147"/>
      <c r="F3" s="147"/>
    </row>
    <row r="4" spans="1:6" ht="15.75">
      <c r="A4" s="106" t="s">
        <v>50</v>
      </c>
      <c r="B4" s="107" t="s">
        <v>51</v>
      </c>
      <c r="C4" s="58"/>
      <c r="D4" s="59"/>
      <c r="E4" s="147"/>
      <c r="F4" s="147"/>
    </row>
    <row r="5" spans="1:6" ht="13.5" customHeight="1">
      <c r="A5" s="106"/>
      <c r="B5" s="107"/>
      <c r="C5" s="58"/>
      <c r="D5" s="59"/>
      <c r="E5" s="132"/>
      <c r="F5" s="132"/>
    </row>
    <row r="6" spans="1:6" ht="30.75" customHeight="1">
      <c r="A6" s="106"/>
      <c r="B6" s="150" t="s">
        <v>52</v>
      </c>
      <c r="C6" s="150"/>
      <c r="D6" s="150"/>
      <c r="E6" s="150"/>
      <c r="F6" s="150"/>
    </row>
    <row r="7" spans="1:6" ht="13.5" customHeight="1">
      <c r="A7" s="106"/>
      <c r="B7" s="107"/>
      <c r="C7" s="58"/>
      <c r="D7" s="59"/>
      <c r="E7" s="132"/>
      <c r="F7" s="132"/>
    </row>
    <row r="8" spans="1:6" ht="15" customHeight="1">
      <c r="A8" s="63" t="s">
        <v>3</v>
      </c>
      <c r="B8" s="64" t="s">
        <v>4</v>
      </c>
      <c r="C8" s="65" t="s">
        <v>5</v>
      </c>
      <c r="D8" s="66" t="s">
        <v>6</v>
      </c>
      <c r="E8" s="99" t="s">
        <v>7</v>
      </c>
      <c r="F8" s="99" t="s">
        <v>8</v>
      </c>
    </row>
    <row r="9" spans="1:6" ht="15.75" thickBot="1">
      <c r="A9" s="67"/>
      <c r="B9" s="68"/>
      <c r="C9" s="69"/>
      <c r="D9" s="70"/>
      <c r="E9" s="100"/>
      <c r="F9" s="100"/>
    </row>
    <row r="10" spans="1:6" ht="15.75" thickBot="1">
      <c r="A10" s="71" t="str">
        <f>A4</f>
        <v>IV.</v>
      </c>
      <c r="B10" s="115" t="str">
        <f>B4</f>
        <v>ASFALTERSKA DELA</v>
      </c>
      <c r="C10" s="73"/>
      <c r="D10" s="74"/>
      <c r="E10" s="101"/>
      <c r="F10" s="101"/>
    </row>
    <row r="11" spans="1:6">
      <c r="A11" s="79"/>
      <c r="B11" s="76"/>
      <c r="C11" s="77"/>
      <c r="D11" s="82"/>
      <c r="E11" s="133"/>
      <c r="F11" s="123"/>
    </row>
    <row r="12" spans="1:6" ht="36">
      <c r="A12" s="79" t="s">
        <v>20</v>
      </c>
      <c r="B12" s="104" t="s">
        <v>53</v>
      </c>
      <c r="C12" s="81" t="s">
        <v>0</v>
      </c>
      <c r="D12" s="139">
        <v>25</v>
      </c>
      <c r="E12" s="173">
        <v>0</v>
      </c>
      <c r="F12" s="124">
        <f>D12*E12</f>
        <v>0</v>
      </c>
    </row>
    <row r="13" spans="1:6">
      <c r="A13" s="79"/>
      <c r="B13" s="76"/>
      <c r="C13" s="77"/>
      <c r="D13" s="139"/>
      <c r="E13" s="174"/>
      <c r="F13" s="123"/>
    </row>
    <row r="14" spans="1:6" ht="24.75">
      <c r="A14" s="79" t="s">
        <v>19</v>
      </c>
      <c r="B14" s="134" t="s">
        <v>54</v>
      </c>
      <c r="C14" s="81" t="s">
        <v>12</v>
      </c>
      <c r="D14" s="139">
        <v>10</v>
      </c>
      <c r="E14" s="173">
        <v>0</v>
      </c>
      <c r="F14" s="124">
        <f>D14*E14</f>
        <v>0</v>
      </c>
    </row>
    <row r="15" spans="1:6">
      <c r="A15" s="79"/>
      <c r="B15" s="80"/>
      <c r="C15" s="81"/>
      <c r="D15" s="139"/>
      <c r="E15" s="173"/>
      <c r="F15" s="124"/>
    </row>
    <row r="16" spans="1:6" ht="48">
      <c r="A16" s="79" t="s">
        <v>17</v>
      </c>
      <c r="B16" s="122" t="s">
        <v>55</v>
      </c>
      <c r="C16" s="135" t="s">
        <v>0</v>
      </c>
      <c r="D16" s="139">
        <v>25</v>
      </c>
      <c r="E16" s="173">
        <v>0</v>
      </c>
      <c r="F16" s="124">
        <f>D16*E16</f>
        <v>0</v>
      </c>
    </row>
    <row r="17" spans="1:6">
      <c r="A17" s="79"/>
      <c r="B17" s="122"/>
      <c r="C17" s="135"/>
      <c r="D17" s="139"/>
      <c r="E17" s="173"/>
      <c r="F17" s="124"/>
    </row>
    <row r="18" spans="1:6" ht="36">
      <c r="A18" s="79" t="s">
        <v>18</v>
      </c>
      <c r="B18" s="122" t="s">
        <v>63</v>
      </c>
      <c r="C18" s="135" t="s">
        <v>12</v>
      </c>
      <c r="D18" s="139">
        <v>4</v>
      </c>
      <c r="E18" s="173">
        <v>0</v>
      </c>
      <c r="F18" s="124">
        <f>D18*E18</f>
        <v>0</v>
      </c>
    </row>
    <row r="19" spans="1:6" ht="15.75" thickBot="1">
      <c r="A19" s="79"/>
      <c r="B19" s="80"/>
      <c r="C19" s="81"/>
      <c r="D19" s="82"/>
      <c r="E19" s="108"/>
      <c r="F19" s="124"/>
    </row>
    <row r="20" spans="1:6" ht="15.75" thickBot="1">
      <c r="A20" s="89"/>
      <c r="B20" s="115" t="str">
        <f>CONCATENATE(B10," ","SKUPAJ")</f>
        <v>ASFALTERSKA DELA SKUPAJ</v>
      </c>
      <c r="C20" s="117"/>
      <c r="D20" s="91"/>
      <c r="E20" s="110"/>
      <c r="F20" s="127">
        <f>SUM(F12:F19)</f>
        <v>0</v>
      </c>
    </row>
    <row r="21" spans="1:6">
      <c r="A21" s="92"/>
      <c r="B21" s="93"/>
      <c r="C21" s="94"/>
      <c r="D21" s="95"/>
      <c r="E21" s="94"/>
      <c r="F21" s="94"/>
    </row>
    <row r="22" spans="1:6">
      <c r="A22" s="92"/>
      <c r="B22" s="93"/>
      <c r="C22" s="94"/>
      <c r="D22" s="95"/>
      <c r="E22" s="94"/>
      <c r="F22" s="94"/>
    </row>
    <row r="23" spans="1:6">
      <c r="A23" s="92"/>
      <c r="B23" s="93"/>
      <c r="C23" s="94"/>
      <c r="D23" s="95"/>
      <c r="E23" s="94"/>
      <c r="F23" s="94"/>
    </row>
    <row r="24" spans="1:6">
      <c r="A24" s="92"/>
      <c r="B24" s="93"/>
      <c r="C24" s="94"/>
      <c r="D24" s="95"/>
      <c r="E24" s="94"/>
      <c r="F24" s="94"/>
    </row>
    <row r="25" spans="1:6">
      <c r="A25" s="92"/>
      <c r="B25" s="93"/>
      <c r="C25" s="94"/>
      <c r="D25" s="95"/>
      <c r="E25" s="94"/>
      <c r="F25" s="94"/>
    </row>
    <row r="26" spans="1:6">
      <c r="A26" s="92"/>
      <c r="B26" s="93"/>
      <c r="C26" s="94"/>
      <c r="D26" s="95"/>
      <c r="E26" s="94"/>
      <c r="F26" s="94"/>
    </row>
    <row r="27" spans="1:6">
      <c r="A27" s="92"/>
      <c r="B27" s="93"/>
      <c r="C27" s="94"/>
      <c r="D27" s="95"/>
      <c r="E27" s="94"/>
      <c r="F27" s="94"/>
    </row>
    <row r="28" spans="1:6">
      <c r="A28" s="92"/>
      <c r="B28" s="93"/>
      <c r="C28" s="94"/>
      <c r="D28" s="95"/>
      <c r="E28" s="94"/>
      <c r="F28" s="94"/>
    </row>
    <row r="29" spans="1:6">
      <c r="A29" s="92"/>
      <c r="B29" s="93"/>
      <c r="C29" s="94"/>
      <c r="D29" s="95"/>
      <c r="E29" s="94"/>
      <c r="F29" s="94"/>
    </row>
    <row r="30" spans="1:6">
      <c r="A30" s="92"/>
      <c r="B30" s="93"/>
      <c r="C30" s="94"/>
      <c r="D30" s="95"/>
      <c r="E30" s="94"/>
      <c r="F30" s="94"/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</sheetData>
  <sheetProtection algorithmName="SHA-512" hashValue="ieVTLXm91K/31PvROva07vehYTgb4v6G9KQL1iAQTE0RXKU50DlPE8GGtg/YQp07mYyb9XixotHKGgHHfNdYDg==" saltValue="+fMdBTHAXnVjZfmN08luaA==" spinCount="100000" sheet="1" objects="1" scenarios="1"/>
  <mergeCells count="2">
    <mergeCell ref="E2:F4"/>
    <mergeCell ref="B6:F6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Book,Navadno"&amp;9POPIS DEL, 
Št. projekta 25/2018
RTP SLADKI VRH - UREDITEV ODVODNJAVANJA
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REKAPITULACIJA</vt:lpstr>
      <vt:lpstr>REK G.</vt:lpstr>
      <vt:lpstr>I. PREDDELA</vt:lpstr>
      <vt:lpstr>II. ZEMELJSKA DELA</vt:lpstr>
      <vt:lpstr>III. ODVODNJAVANJE</vt:lpstr>
      <vt:lpstr>IV. ASFALTERSKA DELA</vt:lpstr>
      <vt:lpstr>'I. PREDDELA'!Tiskanje_naslovov</vt:lpstr>
      <vt:lpstr>'II. ZEMELJSKA DELA'!Tiskanje_naslovov</vt:lpstr>
      <vt:lpstr>'III. ODVODNJAVANJE'!Tiskanje_naslovov</vt:lpstr>
      <vt:lpstr>'IV. ASFALTERSKA DELA'!Tiskanje_naslovov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Vasja Očko</dc:creator>
  <cp:lastModifiedBy>Hauptman Robert</cp:lastModifiedBy>
  <cp:lastPrinted>2018-09-10T08:20:13Z</cp:lastPrinted>
  <dcterms:created xsi:type="dcterms:W3CDTF">2015-12-30T10:57:52Z</dcterms:created>
  <dcterms:modified xsi:type="dcterms:W3CDTF">2018-09-21T06:59:16Z</dcterms:modified>
</cp:coreProperties>
</file>