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em3889\Desktop\Projekti\1.)Aktualni projekti\3.)Grad. obnova RTP 2018\Zbiranje ponudb\"/>
    </mc:Choice>
  </mc:AlternateContent>
  <bookViews>
    <workbookView xWindow="0" yWindow="0" windowWidth="28800" windowHeight="11610" firstSheet="1" activeTab="8"/>
  </bookViews>
  <sheets>
    <sheet name="PRVA STRAN" sheetId="27" r:id="rId1"/>
    <sheet name="REKAPITULACIJA" sheetId="29" r:id="rId2"/>
    <sheet name="REK G." sheetId="81" r:id="rId3"/>
    <sheet name="I. PREDDELA" sheetId="54" r:id="rId4"/>
    <sheet name="II. RUŠITVE" sheetId="83" r:id="rId5"/>
    <sheet name="III. ZEMELJSKA DELA" sheetId="78" r:id="rId6"/>
    <sheet name="IV. ODVODNJAVANJE" sheetId="82" r:id="rId7"/>
    <sheet name="V. ASFALTERSKA DELA" sheetId="86" r:id="rId8"/>
    <sheet name="VI. EI dela" sheetId="84" r:id="rId9"/>
  </sheets>
  <definedNames>
    <definedName name="OLE_LINK1" localSheetId="0">'PRVA STRAN'!$C$15</definedName>
    <definedName name="_xlnm.Print_Titles" localSheetId="3">'I. PREDDELA'!$6:$6</definedName>
    <definedName name="_xlnm.Print_Titles" localSheetId="4">'II. RUŠITVE'!$9:$9</definedName>
    <definedName name="_xlnm.Print_Titles" localSheetId="5">'III. ZEMELJSKA DELA'!$17:$17</definedName>
    <definedName name="_xlnm.Print_Titles" localSheetId="6">'IV. ODVODNJAVANJE'!$6:$6</definedName>
    <definedName name="_xlnm.Print_Titles" localSheetId="7">'V. ASFALTERSKA DELA'!$6:$6</definedName>
    <definedName name="_xlnm.Print_Titles" localSheetId="8">'VI. EI dela'!$6:$6</definedName>
  </definedNames>
  <calcPr calcId="162913"/>
  <fileRecoveryPr autoRecover="0"/>
</workbook>
</file>

<file path=xl/calcChain.xml><?xml version="1.0" encoding="utf-8"?>
<calcChain xmlns="http://schemas.openxmlformats.org/spreadsheetml/2006/main">
  <c r="B15" i="81" l="1"/>
  <c r="B14" i="81"/>
  <c r="B33" i="84"/>
  <c r="B13" i="81"/>
  <c r="F30" i="84"/>
  <c r="F28" i="84"/>
  <c r="F26" i="84"/>
  <c r="F24" i="84"/>
  <c r="F22" i="84"/>
  <c r="F20" i="84"/>
  <c r="F18" i="84"/>
  <c r="F16" i="84"/>
  <c r="F14" i="84"/>
  <c r="F12" i="84"/>
  <c r="F10" i="84"/>
  <c r="F8" i="84"/>
  <c r="F16" i="86"/>
  <c r="F14" i="86"/>
  <c r="F12" i="86"/>
  <c r="F10" i="86"/>
  <c r="F18" i="86" s="1"/>
  <c r="F14" i="81" s="1"/>
  <c r="B8" i="86"/>
  <c r="B18" i="86" s="1"/>
  <c r="A8" i="86"/>
  <c r="F33" i="84" l="1"/>
  <c r="F15" i="81" s="1"/>
  <c r="F18" i="54"/>
  <c r="F13" i="82" l="1"/>
  <c r="B12" i="81"/>
  <c r="B11" i="81"/>
  <c r="F19" i="83"/>
  <c r="F17" i="83"/>
  <c r="F15" i="83"/>
  <c r="F13" i="83"/>
  <c r="B11" i="83"/>
  <c r="B21" i="83" s="1"/>
  <c r="A11" i="83"/>
  <c r="F21" i="83" l="1"/>
  <c r="F11" i="81"/>
  <c r="F12" i="54"/>
  <c r="F14" i="54"/>
  <c r="F16" i="54"/>
  <c r="F21" i="78"/>
  <c r="F23" i="78"/>
  <c r="F25" i="78"/>
  <c r="F27" i="78"/>
  <c r="F29" i="78"/>
  <c r="F31" i="78"/>
  <c r="F10" i="82"/>
  <c r="F15" i="82"/>
  <c r="F17" i="82"/>
  <c r="F10" i="54"/>
  <c r="B8" i="54"/>
  <c r="B20" i="54" s="1"/>
  <c r="B8" i="82"/>
  <c r="A2" i="81"/>
  <c r="A2" i="29"/>
  <c r="A8" i="54"/>
  <c r="A19" i="78"/>
  <c r="B19" i="78"/>
  <c r="B33" i="78" s="1"/>
  <c r="A8" i="82"/>
  <c r="B8" i="81"/>
  <c r="B9" i="29" s="1"/>
  <c r="F20" i="54" l="1"/>
  <c r="F10" i="81" s="1"/>
  <c r="F33" i="78"/>
  <c r="F12" i="81" s="1"/>
  <c r="F19" i="82"/>
  <c r="F13" i="81" s="1"/>
  <c r="B19" i="82"/>
  <c r="B10" i="81"/>
  <c r="F16" i="81" l="1"/>
  <c r="F18" i="81" s="1"/>
  <c r="F9" i="29" s="1"/>
  <c r="F11" i="29" l="1"/>
  <c r="F14" i="29" s="1"/>
  <c r="F15" i="29" l="1"/>
  <c r="F17" i="29" s="1"/>
</calcChain>
</file>

<file path=xl/sharedStrings.xml><?xml version="1.0" encoding="utf-8"?>
<sst xmlns="http://schemas.openxmlformats.org/spreadsheetml/2006/main" count="207" uniqueCount="110">
  <si>
    <t>m2</t>
  </si>
  <si>
    <t>I.</t>
  </si>
  <si>
    <t>A.</t>
  </si>
  <si>
    <t>Poz.</t>
  </si>
  <si>
    <t>Opis postavke</t>
  </si>
  <si>
    <t>Enota</t>
  </si>
  <si>
    <t>Količina</t>
  </si>
  <si>
    <t>Cena</t>
  </si>
  <si>
    <t>Vrednost</t>
  </si>
  <si>
    <t>II.</t>
  </si>
  <si>
    <t>III.</t>
  </si>
  <si>
    <t>Osnovni podatki o projektni dokumentaciji</t>
  </si>
  <si>
    <t>Številka načrta:</t>
  </si>
  <si>
    <t>Investitor:</t>
  </si>
  <si>
    <t>Vrsta projektne dokumentacije:</t>
  </si>
  <si>
    <t>Objekt:</t>
  </si>
  <si>
    <t>Kraj in datum izdelave načrta:</t>
  </si>
  <si>
    <t>Številka projekta:</t>
  </si>
  <si>
    <t>SKUPAJ Z DDV:</t>
  </si>
  <si>
    <t xml:space="preserve">REKAPITULACIJA </t>
  </si>
  <si>
    <t>Pripravil:</t>
  </si>
  <si>
    <t>Projektant:</t>
  </si>
  <si>
    <t>m1</t>
  </si>
  <si>
    <t>22% DDV:</t>
  </si>
  <si>
    <t>kpl</t>
  </si>
  <si>
    <t>5.</t>
  </si>
  <si>
    <t>3.</t>
  </si>
  <si>
    <t>4.</t>
  </si>
  <si>
    <t>2.</t>
  </si>
  <si>
    <t>1.</t>
  </si>
  <si>
    <t>2000 Maribor</t>
  </si>
  <si>
    <t>PZI</t>
  </si>
  <si>
    <t>Darko Tešić, mag. inž. grad</t>
  </si>
  <si>
    <t>SKUPAJ</t>
  </si>
  <si>
    <t xml:space="preserve"> "Dela naročena s strani naročnika, potrebna za dokončanje del."</t>
  </si>
  <si>
    <t>Projektantski nadzor</t>
  </si>
  <si>
    <t>Dodatna in nepredvidena dela: 10 %</t>
  </si>
  <si>
    <t>ELEKTRO MARIBOR d.d.</t>
  </si>
  <si>
    <t>Vetrinjska ulica 2</t>
  </si>
  <si>
    <t xml:space="preserve">SKUPNA REKAPITULACIJA </t>
  </si>
  <si>
    <t>GRADBENA DELA</t>
  </si>
  <si>
    <t>PP</t>
  </si>
  <si>
    <t>POPIS DEL</t>
  </si>
  <si>
    <t>P</t>
  </si>
  <si>
    <t>Za gradnjo:</t>
  </si>
  <si>
    <t>Investicijska vzdrževalna dela</t>
  </si>
  <si>
    <t>ZEMELJSKA DELA</t>
  </si>
  <si>
    <t>ODVODNJAVANJE</t>
  </si>
  <si>
    <t>kpl.</t>
  </si>
  <si>
    <t>Zakoličba raznih komunalnih vodov s strani upravljalcev</t>
  </si>
  <si>
    <t>m3</t>
  </si>
  <si>
    <r>
      <rPr>
        <b/>
        <sz val="9"/>
        <color theme="1"/>
        <rFont val="Calibri"/>
        <family val="2"/>
        <charset val="238"/>
        <scheme val="minor"/>
      </rPr>
      <t xml:space="preserve">Planiranje in nabijanje dna jarka z natančnostjo </t>
    </r>
    <r>
      <rPr>
        <b/>
        <sz val="9"/>
        <color theme="1"/>
        <rFont val="Calibri"/>
        <family val="2"/>
        <charset val="238"/>
      </rPr>
      <t xml:space="preserve">±2,0 cm </t>
    </r>
    <r>
      <rPr>
        <b/>
        <sz val="9"/>
        <color theme="1"/>
        <rFont val="Calibri"/>
        <family val="2"/>
        <charset val="238"/>
        <scheme val="minor"/>
      </rPr>
      <t>do predpisane zbitosti v naklonu po projektu</t>
    </r>
    <r>
      <rPr>
        <sz val="9"/>
        <color theme="1"/>
        <rFont val="Calibri"/>
        <family val="2"/>
        <charset val="238"/>
        <scheme val="minor"/>
      </rPr>
      <t>, vključeni so vsi jaški, kanali,…</t>
    </r>
  </si>
  <si>
    <r>
      <rPr>
        <b/>
        <sz val="9"/>
        <rFont val="Calibri"/>
        <family val="2"/>
        <charset val="238"/>
        <scheme val="minor"/>
      </rPr>
      <t>Dobava in polaganje PVC  kanalskih cevi</t>
    </r>
    <r>
      <rPr>
        <sz val="9"/>
        <rFont val="Calibri"/>
        <family val="2"/>
        <charset val="238"/>
        <scheme val="minor"/>
      </rPr>
      <t>, stiki so tesnjeni z gumi tesnili. Cevi se polno obbetonirajo pod površinami s težkim prometom, preostalo obsip s peskom.</t>
    </r>
  </si>
  <si>
    <t>kom</t>
  </si>
  <si>
    <t>Dodatek za ročni izkop zaradi obstoječih komunalnih vodov</t>
  </si>
  <si>
    <t>Preizkus tesnosti kanalizacijskega omrežja s pridobitvijo poročila o preizkusu</t>
  </si>
  <si>
    <t>PA</t>
  </si>
  <si>
    <r>
      <rPr>
        <b/>
        <sz val="9"/>
        <rFont val="Calibri"/>
        <family val="2"/>
        <charset val="238"/>
      </rPr>
      <t>Odstranitev humusa v območju zelenic v globini 20 cm</t>
    </r>
    <r>
      <rPr>
        <sz val="9"/>
        <rFont val="Calibri"/>
        <family val="2"/>
        <charset val="238"/>
      </rPr>
      <t>, deponirati na gradbišču in ponovno vgraditi po končanih gradbenih delih ter ponovna zatravitev</t>
    </r>
  </si>
  <si>
    <t>Izdelava varnostnega načrta v fazi izvedbe</t>
  </si>
  <si>
    <r>
      <t xml:space="preserve">Priprava gradbišča z vsemi pripravljanimi in zaključnimi deli </t>
    </r>
    <r>
      <rPr>
        <sz val="9"/>
        <rFont val="Calibri"/>
        <family val="2"/>
        <charset val="238"/>
      </rPr>
      <t>(vključno s čiščenjem gradbišča po končanih delih, pospravljanje, odstranjevanje naravnih ovir, vsi stroški za zagotavljanje varnosti in zdravja pri delu itd.)</t>
    </r>
  </si>
  <si>
    <t>PRIPRAVLJALNA  DELA</t>
  </si>
  <si>
    <r>
      <t xml:space="preserve">SPLOŠNO:
</t>
    </r>
    <r>
      <rPr>
        <sz val="9"/>
        <rFont val="Calibri"/>
        <family val="2"/>
        <charset val="238"/>
      </rPr>
      <t xml:space="preserve">
1. Rušenja, izsekavanja in dolbenja morajo biti izvršena strokovno, na način ki je predpisan v posamezni postavki del.
2. V normi rušenj, izsekavanj in dolbenj je zajeto: 
a) izdelava po opisu v vsaki posamezni postavki;
b) vsa pomožna dela po opisu tč.2 splošnih določil GNG 3.000.
3. Obračun se izvrši po opisu v posamezni postavki.
4. V ceno po enoti so vključeni vsi stroški za ravnanje in odlaganje gradbenih odpadkov skladno z veljavno zakonodajo. Količine so računane v raščenem stanju, v ceno po enoti mora biti vključeno t.i. nasuto stanje.</t>
    </r>
  </si>
  <si>
    <t>RUŠITVENA  DELA</t>
  </si>
  <si>
    <t>kos</t>
  </si>
  <si>
    <t>Odstranitev in ponovno polaganje betonskih robnikov</t>
  </si>
  <si>
    <r>
      <t xml:space="preserve">OPOMBA: 
</t>
    </r>
    <r>
      <rPr>
        <sz val="9"/>
        <color theme="1"/>
        <rFont val="Calibri"/>
        <family val="2"/>
        <charset val="238"/>
        <scheme val="minor"/>
      </rPr>
      <t xml:space="preserve">Obračun izvršenih količin predstavlja neto izkopane količine v raščenem stanju. Odvoz izkopanega materiala je upoštevati s faktorjem razstiranja (1,25). Izkop gradbene jame mora biti izveden na način, ki ustreza kvaliteti in lastnosti zemljin (glej geotehnično poročilo). Dno gradbene jame mora biti izvedeno ravno s točnostjo ±3 cm na dolžini letve 3,00 m. Za nasipavanje mora biti uporabljen izbran čisti gramozni material. Zasipavanje izvajati v slojih, z utrjevanjem vsakega sloja posebej tako, da je posedanje materiala zmanjšano na minimum. Modul utrjevanja nasipa je odvisen od predvidenih površinskih obremenitev. Nasip mora imeti tudi funkcijo drenažnega sloja, da se prepreči zbiranje vode v področju ukopanih zidov in temeljev. Lokacijo deponije za nasipni material  določiti z načrtom "Organizacija gradbišča". Ves odvečni material transportirati izven gradbišča na trajno deponijo. Izvajalec je dolžan pri sestavi ponudbe (in izvajanju del) upoštevati vse grafične in tekstualne dele projekta (PGD, PZI). V primeru tiskarskih napak in neskladij v projektu je dolžan na to opozoriti projektanta pred oddajo ponudbe. Ponudnik je dolžan pri ponudbi upoštevati vse povezane stroške, ki so potrebni za tehnično pravilno izvedbo del, ki jih ponuja v izvedbo. Dejansko potrebne module zbitosti določi geomehanik. Enotna cena mora vsebovati:  
· vsa potrebna pripravljalna dela za zemeljska dela,  
· vse potrebne transporte do mesta vgrajevanja,  
· vse potrebno delo,  
· vsa potrebna pomožna sredstva na objektu kot so lestve, odri,  
· usklajevanje z osnovnim načrtom in posvetovanje s projektantom,  
· povračilo eventualne škode povzročene ostalim izvajalcem,  
· čiščenje in odvoz odvečnega materiala v stalno deponijo,  
· plačilo komunalnih prispevkov za stalno deponijo,  
. vzdrževanje čistoče transportnih poti po katerih potekajo transporti materialov v okviru zemeljskih del.  
           </t>
    </r>
  </si>
  <si>
    <r>
      <rPr>
        <b/>
        <sz val="9"/>
        <rFont val="Calibri"/>
        <family val="2"/>
        <charset val="238"/>
      </rPr>
      <t>Zasip kanalizacije z izkopanim materialom III.-IV ktg</t>
    </r>
    <r>
      <rPr>
        <sz val="9"/>
        <rFont val="Calibri"/>
        <family val="2"/>
        <charset val="238"/>
      </rPr>
      <t xml:space="preserve"> z nabijanjem v slojih po 30 cm, zasipni material je deponiran ob robu izkopa.  V primeru da izkopani material ni primeren za zasipe je potrebno v ceno vključiti  droblejenec 0-32 mm iz zunanjih virov.</t>
    </r>
  </si>
  <si>
    <r>
      <rPr>
        <b/>
        <sz val="9"/>
        <rFont val="Calibri"/>
        <family val="2"/>
        <charset val="238"/>
      </rPr>
      <t>Izkop jarka za kanalizacijo v terenu III-IV kategorije</t>
    </r>
    <r>
      <rPr>
        <b/>
        <sz val="9"/>
        <rFont val="Calibri"/>
        <family val="2"/>
        <charset val="238"/>
      </rPr>
      <t xml:space="preserve"> </t>
    </r>
    <r>
      <rPr>
        <sz val="9"/>
        <rFont val="Calibri"/>
        <family val="2"/>
        <charset val="238"/>
      </rPr>
      <t xml:space="preserve"> z odmetom na stran ali nakladanjem | vključeni so vsi jaški, kanali cevi in signalnih kablov…..|v ceni upoštevati eventualno razpiranje jarka </t>
    </r>
  </si>
  <si>
    <r>
      <rPr>
        <b/>
        <sz val="9"/>
        <rFont val="Calibri"/>
        <family val="2"/>
        <charset val="238"/>
        <scheme val="minor"/>
      </rPr>
      <t xml:space="preserve">Strojno vgrajevanje betona - obbetoniranje kabelske kanalizacije </t>
    </r>
    <r>
      <rPr>
        <sz val="9"/>
        <rFont val="Calibri"/>
        <family val="2"/>
        <charset val="238"/>
        <scheme val="minor"/>
      </rPr>
      <t xml:space="preserve">nearmirane konstrukcije preseka od 0.3-0.5 m3/m-m beton iz naravne frakcije | beton C 16/20 - plastičnost primerna za obbetoniranje </t>
    </r>
  </si>
  <si>
    <t>PEHD DN 80/SN8  - tlačni vod</t>
  </si>
  <si>
    <r>
      <rPr>
        <b/>
        <sz val="9"/>
        <rFont val="Calibri"/>
        <family val="2"/>
        <charset val="238"/>
        <scheme val="minor"/>
      </rPr>
      <t>Dobava in vgradnja potopne črpalke s plovcem</t>
    </r>
    <r>
      <rPr>
        <sz val="9"/>
        <rFont val="Calibri"/>
        <family val="2"/>
        <charset val="238"/>
        <scheme val="minor"/>
      </rPr>
      <t xml:space="preserve"> za črpanje odvečne vode iz AB jaška ob objektu, po detajlu proizvajalca. V ceni predvideti ves dodaten potreben material.</t>
    </r>
  </si>
  <si>
    <r>
      <rPr>
        <b/>
        <sz val="9"/>
        <rFont val="Calibri"/>
        <family val="2"/>
        <charset val="238"/>
        <scheme val="minor"/>
      </rPr>
      <t>Vrtanje lukenj skozi obstoječo AB steno</t>
    </r>
    <r>
      <rPr>
        <sz val="9"/>
        <rFont val="Calibri"/>
        <family val="2"/>
        <charset val="238"/>
        <scheme val="minor"/>
      </rPr>
      <t xml:space="preserve"> deb. 15 cm (vodno s kronskim diamantnim  svedrom) ø100 mm. V ceno je vključeno nakladanje in odvoz ruševin na deponijo koncesionarja. V ceno vključiti dobavo in montažo gumi tesnila za tesnitev cevi tlačnega voda.</t>
    </r>
  </si>
  <si>
    <r>
      <rPr>
        <b/>
        <sz val="9"/>
        <rFont val="Calibri"/>
        <family val="2"/>
        <charset val="238"/>
        <scheme val="minor"/>
      </rPr>
      <t>Zasip kanalizacije po izvedbi obbetoniranja PEHD cevi</t>
    </r>
    <r>
      <rPr>
        <sz val="9"/>
        <rFont val="Calibri"/>
        <family val="2"/>
        <charset val="238"/>
        <scheme val="minor"/>
      </rPr>
      <t>. Zasip se izvede  s tamponskim gramozom  drobljene frakcije 0-32mm,  zagotoviti zbitost Evd2=100 Mpa; Ev2/Ev1 ≤ 2,2 (gornji sloj pred ponovnim asfaltiranjem)</t>
    </r>
  </si>
  <si>
    <t>21/2018</t>
  </si>
  <si>
    <t>21/2018 – GK</t>
  </si>
  <si>
    <t>Maribor, april 2018</t>
  </si>
  <si>
    <r>
      <t xml:space="preserve">ENERGETSKA INFRASTRUKTURA
</t>
    </r>
    <r>
      <rPr>
        <b/>
        <sz val="11"/>
        <rFont val="Calibri"/>
        <family val="2"/>
        <charset val="238"/>
        <scheme val="minor"/>
      </rPr>
      <t>RTP BREG</t>
    </r>
  </si>
  <si>
    <t>IV.</t>
  </si>
  <si>
    <t>V.</t>
  </si>
  <si>
    <t>ASFALTERSKA DELA</t>
  </si>
  <si>
    <t>Rezkanje asfalta debeline 3 cm in širine 40 cm.</t>
  </si>
  <si>
    <t>Izvedba nosilne plasti asfalta AC22 base debeline 6 cm</t>
  </si>
  <si>
    <t>Izvedba obrabne plasti asfalta AC11 surf debeline 3 cm</t>
  </si>
  <si>
    <r>
      <rPr>
        <b/>
        <sz val="9"/>
        <rFont val="Calibri"/>
        <family val="2"/>
        <charset val="238"/>
        <scheme val="minor"/>
      </rPr>
      <t xml:space="preserve">Premazovanje obstoječih stikov </t>
    </r>
    <r>
      <rPr>
        <sz val="9"/>
        <rFont val="Calibri"/>
        <family val="2"/>
        <charset val="238"/>
        <scheme val="minor"/>
      </rPr>
      <t xml:space="preserve"> z namensko bitumensko emulzijo (stari stiki asfalta,…)</t>
    </r>
  </si>
  <si>
    <t>6.</t>
  </si>
  <si>
    <t>Geodetski posnetek izvedenega stanja in vnos v kataster</t>
  </si>
  <si>
    <r>
      <rPr>
        <b/>
        <sz val="9"/>
        <rFont val="Calibri"/>
        <family val="2"/>
        <charset val="238"/>
        <scheme val="minor"/>
      </rPr>
      <t>Rezanje obstoječega asfalta</t>
    </r>
    <r>
      <rPr>
        <sz val="9"/>
        <rFont val="Calibri"/>
        <family val="2"/>
        <charset val="238"/>
        <scheme val="minor"/>
      </rPr>
      <t xml:space="preserve"> debeline 6 + 3 cm za potrebe rušenja asfalta | širine 2 m</t>
    </r>
  </si>
  <si>
    <r>
      <rPr>
        <b/>
        <sz val="9"/>
        <rFont val="Calibri"/>
        <family val="2"/>
        <charset val="238"/>
        <scheme val="minor"/>
      </rPr>
      <t>Rušenje asfalta</t>
    </r>
    <r>
      <rPr>
        <sz val="9"/>
        <rFont val="Calibri"/>
        <family val="2"/>
        <charset val="238"/>
        <scheme val="minor"/>
      </rPr>
      <t xml:space="preserve"> debeline 6+3 cm in v širini 2 m, nakladanje in odvoz na trajno deponijo</t>
    </r>
  </si>
  <si>
    <t xml:space="preserve">Dobava in polaganje fleksibilne instalacijske cevi, kot npr. STIGMAFLEX Ø80, od lovilca olj do obstoječega jaška </t>
  </si>
  <si>
    <t>m</t>
  </si>
  <si>
    <t>Dobava in polaganje vroče cinkanih kabelskih polic PK50 komplet s pokrovom, nosilcem in montažnim materialom od oljne jame do obstoječe kabelske trase</t>
  </si>
  <si>
    <t>Dobava in polaganje kabla NYY-J 5×4mm2 v po kabelskih policah z obojestranskim priključevanjem</t>
  </si>
  <si>
    <t>Dobava in polaganje kabla NYCY-J 3×2,5mm2 v cev ali po kabelskih policah z obojestranskim priključevanjem</t>
  </si>
  <si>
    <t>Dobava in polaganje kabla NYCY-J 7×1,5mm2 po kabelskih policah z obojestranskim priključevanjem</t>
  </si>
  <si>
    <r>
      <t xml:space="preserve">Dobava, montaža in ožičenje opreme v obstoječi omari izmeničnega razvoda =NE+LR v RTP:
</t>
    </r>
    <r>
      <rPr>
        <i/>
        <sz val="10"/>
        <rFont val="Arial CE"/>
        <charset val="238"/>
      </rPr>
      <t>- 2 kos alarmna naparava za lovilce olj, tip LAL-SRW, Aco passavant,
- 2 kos pomožni rele 110V DC, z min. dvema preklopnima kontaktoma,
- 3 polni inštalacijski odklopnik C16A/3, 10kA, s pomožnimi kontakti 2×NC,
- 20kos vrstne sponke VS6
- ostali drobni spojni in vezni material</t>
    </r>
  </si>
  <si>
    <t>7.</t>
  </si>
  <si>
    <t>Dobava in vgraditev senzorjev v oljno jamo ali lovilec olj za dvig gladine vode:
- NVF-104/34-PF, Aco passavant</t>
  </si>
  <si>
    <t>8.</t>
  </si>
  <si>
    <t>Dobava in vgraditev senzorjev v lovilec olj za dvig gladine olja:
- KVF-104-PF, Aco passavant</t>
  </si>
  <si>
    <t>9.</t>
  </si>
  <si>
    <t>Dobava, montaža in ožičenje krmilne omarice črpališča</t>
  </si>
  <si>
    <t>10.</t>
  </si>
  <si>
    <t>Izvedba galvanskih povezav za izenačitev potencialov vseh kovinskih  mas, kabelskih polic, kovinskih konstrukcij ter vseh ostalih kovinskih elementov…(ocena)</t>
  </si>
  <si>
    <t>11.</t>
  </si>
  <si>
    <t>Tesnenje obstoječih prebojev skozi stene na mejah požarnih celic oz. sektorjev z ognjeodpornimi masami (certifikat)</t>
  </si>
  <si>
    <t>12.</t>
  </si>
  <si>
    <t>Izvedba električnih meritev za jakotočno instalacijo in izdaja merilnih protokolov</t>
  </si>
  <si>
    <t>VI.</t>
  </si>
  <si>
    <t>ELEKTROINŠTALACIJSKA DELA</t>
  </si>
  <si>
    <t>Nepredvidena dela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</si>
</sst>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4" formatCode="_-* #,##0.00\ &quot;€&quot;_-;\-* #,##0.00\ &quot;€&quot;_-;_-* &quot;-&quot;??\ &quot;€&quot;_-;_-@_-"/>
    <numFmt numFmtId="43" formatCode="_-* #,##0.00\ _€_-;\-* #,##0.00\ _€_-;_-* &quot;-&quot;??\ _€_-;_-@_-"/>
    <numFmt numFmtId="164" formatCode="#,##0.00\ [$€-1];\-#,##0.00\ [$€-1]"/>
    <numFmt numFmtId="165" formatCode="#,##0.00\ [$€-1]"/>
    <numFmt numFmtId="166" formatCode="_-* #,##0.00\ _S_I_T_-;\-* #,##0.00\ _S_I_T_-;_-* &quot;-&quot;??\ _S_I_T_-;_-@_-"/>
    <numFmt numFmtId="167" formatCode="_-* #,##0.00\ &quot;SIT&quot;_-;\-* #,##0.00\ &quot;SIT&quot;_-;_-* &quot;-&quot;??\ &quot;SIT&quot;_-;_-@_-"/>
    <numFmt numFmtId="168" formatCode="#,##0.00;[Red]\-#,##0.00"/>
    <numFmt numFmtId="169" formatCode="#,##0;\-#,##0"/>
    <numFmt numFmtId="170" formatCode="#,##0.00&quot; SIT &quot;;\-#,##0.00&quot; SIT &quot;;&quot; -&quot;#&quot; SIT &quot;;@\ "/>
    <numFmt numFmtId="171" formatCode="\$#,##0.00\ ;[Red]&quot;($&quot;#,##0.00\)"/>
    <numFmt numFmtId="172" formatCode="&quot;SIT&quot;#,##0\ ;&quot;(SIT&quot;#,##0\)"/>
    <numFmt numFmtId="173" formatCode="mmmm\ d&quot;, &quot;yyyy"/>
    <numFmt numFmtId="174" formatCode="_(&quot;$&quot;* #,##0_);_(&quot;$&quot;* \(#,##0\);_(&quot;$&quot;* &quot;-&quot;_);_(@_)"/>
    <numFmt numFmtId="175" formatCode="_(&quot;$&quot;* #,##0.00_);_(&quot;$&quot;* \(#,##0.00\);_(&quot;$&quot;* &quot;-&quot;??_);_(@_)"/>
    <numFmt numFmtId="176" formatCode="&quot;$&quot;#,##0.00_);[Red]\(&quot;$&quot;#,##0.00\)"/>
    <numFmt numFmtId="177" formatCode="#,##0.00&quot;       &quot;;\-#,##0.00&quot;       &quot;;&quot; -&quot;#&quot;       &quot;;@\ "/>
  </numFmts>
  <fonts count="78">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4"/>
      <color theme="1"/>
      <name val="Calibri"/>
      <family val="2"/>
      <charset val="238"/>
      <scheme val="minor"/>
    </font>
    <font>
      <sz val="14"/>
      <color theme="1"/>
      <name val="Calibri"/>
      <family val="2"/>
      <charset val="238"/>
      <scheme val="minor"/>
    </font>
    <font>
      <sz val="70"/>
      <color theme="0" tint="-0.34998626667073579"/>
      <name val="Calibri"/>
      <family val="2"/>
      <charset val="238"/>
      <scheme val="minor"/>
    </font>
    <font>
      <b/>
      <sz val="11"/>
      <name val="Calibri"/>
      <family val="2"/>
      <charset val="238"/>
      <scheme val="minor"/>
    </font>
    <font>
      <sz val="11"/>
      <name val="Calibri"/>
      <family val="2"/>
      <charset val="238"/>
      <scheme val="minor"/>
    </font>
    <font>
      <sz val="10"/>
      <color theme="1"/>
      <name val="Arial"/>
      <family val="2"/>
      <charset val="238"/>
    </font>
    <font>
      <sz val="10"/>
      <name val="Arial"/>
      <family val="2"/>
      <charset val="238"/>
    </font>
    <font>
      <sz val="10"/>
      <name val="Calibri"/>
      <family val="2"/>
      <charset val="238"/>
      <scheme val="minor"/>
    </font>
    <font>
      <b/>
      <sz val="10"/>
      <name val="Arial"/>
      <family val="2"/>
      <charset val="238"/>
    </font>
    <font>
      <sz val="10"/>
      <name val="Arial CE"/>
      <charset val="238"/>
    </font>
    <font>
      <b/>
      <sz val="10"/>
      <name val="DINCE-Regular"/>
      <charset val="238"/>
    </font>
    <font>
      <sz val="10"/>
      <name val="DINCE-Regular"/>
      <charset val="238"/>
    </font>
    <font>
      <b/>
      <sz val="10"/>
      <name val="Calibri"/>
      <family val="2"/>
      <charset val="238"/>
      <scheme val="minor"/>
    </font>
    <font>
      <b/>
      <sz val="10"/>
      <color theme="1"/>
      <name val="Calibri"/>
      <family val="2"/>
      <charset val="238"/>
      <scheme val="minor"/>
    </font>
    <font>
      <sz val="9"/>
      <color theme="1"/>
      <name val="Calibri"/>
      <family val="2"/>
      <charset val="238"/>
      <scheme val="minor"/>
    </font>
    <font>
      <b/>
      <sz val="9"/>
      <color theme="1"/>
      <name val="Calibri"/>
      <family val="2"/>
      <charset val="238"/>
      <scheme val="minor"/>
    </font>
    <font>
      <b/>
      <sz val="10"/>
      <name val="Calibri"/>
      <family val="2"/>
      <charset val="238"/>
    </font>
    <font>
      <sz val="9"/>
      <name val="Calibri"/>
      <family val="2"/>
      <charset val="238"/>
    </font>
    <font>
      <b/>
      <sz val="9"/>
      <name val="Calibri"/>
      <family val="2"/>
      <charset val="238"/>
    </font>
    <font>
      <sz val="50"/>
      <color theme="0" tint="-0.34998626667073579"/>
      <name val="Calibri"/>
      <family val="2"/>
      <charset val="238"/>
      <scheme val="minor"/>
    </font>
    <font>
      <b/>
      <sz val="9"/>
      <name val="Calibri"/>
      <family val="2"/>
      <charset val="238"/>
      <scheme val="minor"/>
    </font>
    <font>
      <sz val="9"/>
      <name val="Calibri"/>
      <family val="2"/>
      <charset val="238"/>
      <scheme val="minor"/>
    </font>
    <font>
      <b/>
      <sz val="12"/>
      <color theme="1"/>
      <name val="Calibri"/>
      <family val="2"/>
      <charset val="238"/>
      <scheme val="minor"/>
    </font>
    <font>
      <b/>
      <sz val="28"/>
      <color theme="1"/>
      <name val="Calibri"/>
      <family val="2"/>
      <charset val="238"/>
      <scheme val="minor"/>
    </font>
    <font>
      <sz val="28"/>
      <color theme="1"/>
      <name val="Calibri"/>
      <family val="2"/>
      <charset val="238"/>
      <scheme val="minor"/>
    </font>
    <font>
      <b/>
      <sz val="36"/>
      <color theme="1"/>
      <name val="Calibri"/>
      <family val="2"/>
      <charset val="238"/>
      <scheme val="minor"/>
    </font>
    <font>
      <sz val="36"/>
      <color theme="1"/>
      <name val="Calibri"/>
      <family val="2"/>
      <charset val="238"/>
      <scheme val="minor"/>
    </font>
    <font>
      <b/>
      <sz val="9"/>
      <color theme="1"/>
      <name val="Calibri"/>
      <family val="2"/>
      <charset val="238"/>
    </font>
    <font>
      <sz val="10"/>
      <name val="Arial CE"/>
      <family val="2"/>
      <charset val="238"/>
    </font>
    <font>
      <sz val="11"/>
      <color indexed="8"/>
      <name val="Calibri"/>
      <family val="2"/>
      <charset val="238"/>
    </font>
    <font>
      <b/>
      <sz val="11"/>
      <color indexed="8"/>
      <name val="Calibri"/>
      <family val="2"/>
      <charset val="238"/>
    </font>
    <font>
      <sz val="11"/>
      <name val="Verdana"/>
      <family val="2"/>
      <charset val="238"/>
    </font>
    <font>
      <sz val="9"/>
      <name val="Futura Prins"/>
      <charset val="238"/>
    </font>
    <font>
      <u/>
      <sz val="10"/>
      <color indexed="12"/>
      <name val="MS Sans Serif"/>
      <family val="2"/>
      <charset val="238"/>
    </font>
    <font>
      <b/>
      <sz val="18"/>
      <color indexed="56"/>
      <name val="Cambria"/>
      <family val="2"/>
      <charset val="238"/>
    </font>
    <font>
      <sz val="10"/>
      <name val="MS Sans Serif"/>
      <family val="2"/>
      <charset val="238"/>
    </font>
    <font>
      <sz val="10"/>
      <name val="Times New Roman CE"/>
      <family val="1"/>
      <charset val="238"/>
    </font>
    <font>
      <sz val="11"/>
      <color indexed="60"/>
      <name val="Calibri"/>
      <family val="2"/>
      <charset val="238"/>
    </font>
    <font>
      <sz val="12"/>
      <name val="Arial CE"/>
      <family val="2"/>
      <charset val="238"/>
    </font>
    <font>
      <sz val="5"/>
      <name val="Courier New CE"/>
      <family val="3"/>
      <charset val="238"/>
    </font>
    <font>
      <sz val="11"/>
      <name val="Futura Prins"/>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20"/>
      <name val="Calibri"/>
      <family val="2"/>
      <charset val="238"/>
    </font>
    <font>
      <sz val="11"/>
      <color indexed="62"/>
      <name val="Calibri"/>
      <family val="2"/>
      <charset val="238"/>
    </font>
    <font>
      <b/>
      <sz val="11"/>
      <color indexed="63"/>
      <name val="Calibri"/>
      <family val="2"/>
      <charset val="238"/>
    </font>
    <font>
      <b/>
      <sz val="11"/>
      <color indexed="52"/>
      <name val="Calibri"/>
      <family val="2"/>
      <charset val="238"/>
    </font>
    <font>
      <sz val="11"/>
      <color indexed="52"/>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sz val="11"/>
      <color indexed="9"/>
      <name val="Calibri"/>
      <family val="2"/>
      <charset val="238"/>
    </font>
    <font>
      <sz val="11"/>
      <name val="AvantGarde Bk BT"/>
      <family val="2"/>
    </font>
    <font>
      <sz val="11"/>
      <name val="Arial Narrow CE"/>
      <charset val="238"/>
    </font>
    <font>
      <sz val="11"/>
      <color indexed="8"/>
      <name val="Arial"/>
      <family val="2"/>
    </font>
    <font>
      <sz val="11"/>
      <color indexed="8"/>
      <name val="Calibri"/>
      <family val="2"/>
    </font>
    <font>
      <sz val="10"/>
      <name val="Arial CE"/>
      <family val="2"/>
    </font>
    <font>
      <i/>
      <sz val="10"/>
      <name val="Arial"/>
      <family val="2"/>
      <charset val="238"/>
    </font>
    <font>
      <i/>
      <sz val="10"/>
      <name val="Arial CE"/>
      <charset val="238"/>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medium">
        <color auto="1"/>
      </bottom>
      <diagonal/>
    </border>
    <border>
      <left/>
      <right/>
      <top style="thin">
        <color theme="0" tint="-0.34998626667073579"/>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24" fillId="0" borderId="0"/>
    <xf numFmtId="167" fontId="24" fillId="0" borderId="0" applyFont="0" applyFill="0" applyBorder="0" applyAlignment="0" applyProtection="0"/>
    <xf numFmtId="166" fontId="24" fillId="0" borderId="0" applyFont="0" applyFill="0" applyBorder="0" applyAlignment="0" applyProtection="0"/>
    <xf numFmtId="43" fontId="1" fillId="0" borderId="0" applyFont="0" applyFill="0" applyBorder="0" applyAlignment="0" applyProtection="0"/>
    <xf numFmtId="0" fontId="27" fillId="0" borderId="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4" fillId="0" borderId="0"/>
    <xf numFmtId="0" fontId="47"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47" fillId="35" borderId="0" applyNumberFormat="0" applyBorder="0" applyAlignment="0" applyProtection="0"/>
    <xf numFmtId="0" fontId="73" fillId="0" borderId="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7" fillId="39" borderId="0" applyNumberFormat="0" applyBorder="0" applyAlignment="0" applyProtection="0"/>
    <xf numFmtId="0" fontId="47" fillId="39" borderId="0" applyNumberFormat="0" applyBorder="0" applyAlignment="0" applyProtection="0"/>
    <xf numFmtId="0" fontId="47" fillId="39" borderId="0" applyNumberFormat="0" applyBorder="0" applyAlignment="0" applyProtection="0"/>
    <xf numFmtId="0" fontId="47" fillId="40" borderId="0" applyNumberFormat="0" applyBorder="0" applyAlignment="0" applyProtection="0"/>
    <xf numFmtId="0" fontId="47" fillId="40" borderId="0" applyNumberFormat="0" applyBorder="0" applyAlignment="0" applyProtection="0"/>
    <xf numFmtId="0" fontId="47" fillId="40"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7" fillId="44" borderId="0" applyNumberFormat="0" applyBorder="0" applyAlignment="0" applyProtection="0"/>
    <xf numFmtId="0" fontId="47" fillId="44" borderId="0" applyNumberFormat="0" applyBorder="0" applyAlignment="0" applyProtection="0"/>
    <xf numFmtId="0" fontId="47" fillId="44" borderId="0" applyNumberFormat="0" applyBorder="0" applyAlignment="0" applyProtection="0"/>
    <xf numFmtId="0" fontId="70" fillId="45"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70" fillId="52" borderId="0" applyNumberFormat="0" applyBorder="0" applyAlignment="0" applyProtection="0"/>
    <xf numFmtId="0" fontId="62" fillId="36" borderId="0" applyNumberFormat="0" applyBorder="0" applyAlignment="0" applyProtection="0"/>
    <xf numFmtId="0" fontId="65" fillId="40" borderId="13" applyNumberFormat="0" applyAlignment="0" applyProtection="0"/>
    <xf numFmtId="0" fontId="67" fillId="53" borderId="14" applyNumberFormat="0" applyAlignment="0" applyProtection="0"/>
    <xf numFmtId="168" fontId="46" fillId="0" borderId="0" applyFill="0" applyBorder="0" applyAlignment="0" applyProtection="0"/>
    <xf numFmtId="168" fontId="46" fillId="0" borderId="0" applyFill="0" applyBorder="0" applyAlignment="0" applyProtection="0"/>
    <xf numFmtId="166" fontId="72" fillId="0" borderId="0" applyFont="0" applyFill="0" applyBorder="0" applyAlignment="0" applyProtection="0"/>
    <xf numFmtId="169" fontId="24" fillId="0" borderId="0" applyFill="0" applyBorder="0" applyAlignment="0" applyProtection="0"/>
    <xf numFmtId="169" fontId="24" fillId="0" borderId="0" applyFill="0" applyBorder="0" applyAlignment="0" applyProtection="0"/>
    <xf numFmtId="169" fontId="24" fillId="0" borderId="0" applyFill="0" applyBorder="0" applyAlignment="0" applyProtection="0"/>
    <xf numFmtId="0" fontId="46" fillId="0" borderId="0" applyFill="0" applyBorder="0" applyAlignment="0" applyProtection="0"/>
    <xf numFmtId="0" fontId="46" fillId="0" borderId="0" applyFill="0" applyBorder="0" applyAlignment="0" applyProtection="0"/>
    <xf numFmtId="0" fontId="46" fillId="0" borderId="0" applyFill="0" applyBorder="0" applyAlignment="0" applyProtection="0"/>
    <xf numFmtId="170" fontId="46" fillId="0" borderId="0" applyFill="0" applyBorder="0" applyAlignment="0" applyProtection="0"/>
    <xf numFmtId="171" fontId="46" fillId="0" borderId="0" applyFill="0" applyBorder="0" applyAlignment="0" applyProtection="0"/>
    <xf numFmtId="167" fontId="72" fillId="0" borderId="0" applyFont="0" applyFill="0" applyBorder="0" applyAlignment="0" applyProtection="0"/>
    <xf numFmtId="172" fontId="24" fillId="0" borderId="0" applyFill="0" applyBorder="0" applyAlignment="0" applyProtection="0"/>
    <xf numFmtId="172" fontId="24" fillId="0" borderId="0" applyFill="0" applyBorder="0" applyAlignment="0" applyProtection="0"/>
    <xf numFmtId="172" fontId="24" fillId="0" borderId="0" applyFill="0" applyBorder="0" applyAlignment="0" applyProtection="0"/>
    <xf numFmtId="173" fontId="24" fillId="0" borderId="0" applyFill="0" applyBorder="0" applyAlignment="0" applyProtection="0"/>
    <xf numFmtId="173" fontId="24" fillId="0" borderId="0" applyFill="0" applyBorder="0" applyAlignment="0" applyProtection="0"/>
    <xf numFmtId="173" fontId="24" fillId="0" borderId="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0" fontId="50" fillId="0" borderId="15" applyAlignment="0"/>
    <xf numFmtId="0" fontId="50" fillId="0" borderId="15" applyAlignment="0"/>
    <xf numFmtId="0" fontId="50" fillId="0" borderId="15" applyAlignment="0"/>
    <xf numFmtId="0" fontId="50" fillId="0" borderId="15" applyAlignment="0"/>
    <xf numFmtId="0" fontId="50" fillId="0" borderId="15">
      <alignment vertical="top" wrapText="1"/>
    </xf>
    <xf numFmtId="0" fontId="47" fillId="0" borderId="0"/>
    <xf numFmtId="0" fontId="74" fillId="0" borderId="0"/>
    <xf numFmtId="0" fontId="47" fillId="0" borderId="0"/>
    <xf numFmtId="177" fontId="75" fillId="0" borderId="0" applyFill="0" applyBorder="0" applyAlignment="0" applyProtection="0"/>
    <xf numFmtId="0" fontId="69" fillId="0" borderId="0" applyNumberFormat="0" applyFill="0" applyBorder="0" applyAlignment="0" applyProtection="0"/>
    <xf numFmtId="2" fontId="24" fillId="0" borderId="0" applyFill="0" applyBorder="0" applyAlignment="0" applyProtection="0"/>
    <xf numFmtId="2" fontId="24" fillId="0" borderId="0" applyFill="0" applyBorder="0" applyAlignment="0" applyProtection="0"/>
    <xf numFmtId="2" fontId="24" fillId="0" borderId="0" applyFill="0" applyBorder="0" applyAlignment="0" applyProtection="0"/>
    <xf numFmtId="0" fontId="59" fillId="0" borderId="16" applyNumberFormat="0" applyFill="0" applyAlignment="0" applyProtection="0"/>
    <xf numFmtId="0" fontId="60" fillId="0" borderId="17" applyNumberFormat="0" applyFill="0" applyAlignment="0" applyProtection="0"/>
    <xf numFmtId="0" fontId="61" fillId="0" borderId="18" applyNumberFormat="0" applyFill="0" applyAlignment="0" applyProtection="0"/>
    <xf numFmtId="0" fontId="61" fillId="0" borderId="0" applyNumberForma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63" fillId="40" borderId="13" applyNumberFormat="0" applyAlignment="0" applyProtection="0"/>
    <xf numFmtId="0" fontId="66" fillId="0" borderId="19" applyNumberFormat="0" applyFill="0" applyAlignment="0" applyProtection="0"/>
    <xf numFmtId="0" fontId="52" fillId="0" borderId="0" applyNumberFormat="0" applyFill="0" applyBorder="0" applyAlignment="0" applyProtection="0"/>
    <xf numFmtId="0" fontId="24" fillId="0" borderId="0"/>
    <xf numFmtId="0" fontId="24" fillId="0" borderId="0"/>
    <xf numFmtId="0" fontId="24" fillId="0" borderId="0"/>
    <xf numFmtId="0" fontId="46" fillId="0" borderId="0"/>
    <xf numFmtId="0" fontId="24"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7" fillId="0" borderId="0"/>
    <xf numFmtId="0" fontId="47"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9" fillId="0" borderId="0"/>
    <xf numFmtId="0" fontId="46" fillId="0" borderId="0"/>
    <xf numFmtId="0" fontId="24" fillId="0" borderId="0"/>
    <xf numFmtId="0" fontId="24" fillId="0" borderId="0"/>
    <xf numFmtId="0" fontId="24" fillId="0" borderId="0"/>
    <xf numFmtId="0" fontId="24" fillId="0" borderId="0"/>
    <xf numFmtId="0" fontId="72" fillId="0" borderId="0"/>
    <xf numFmtId="0" fontId="72" fillId="0" borderId="0"/>
    <xf numFmtId="0" fontId="53" fillId="0" borderId="0">
      <alignment vertical="top"/>
    </xf>
    <xf numFmtId="0" fontId="47" fillId="0" borderId="0"/>
    <xf numFmtId="0" fontId="47" fillId="0" borderId="0"/>
    <xf numFmtId="0" fontId="47" fillId="0" borderId="0"/>
    <xf numFmtId="0" fontId="46" fillId="0" borderId="0"/>
    <xf numFmtId="0" fontId="54" fillId="0" borderId="0"/>
    <xf numFmtId="0" fontId="47"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53" fillId="0" borderId="0"/>
    <xf numFmtId="0" fontId="24" fillId="0" borderId="0"/>
    <xf numFmtId="0" fontId="24" fillId="0" borderId="0"/>
    <xf numFmtId="0" fontId="24" fillId="0" borderId="0"/>
    <xf numFmtId="0" fontId="47" fillId="0" borderId="0"/>
    <xf numFmtId="0" fontId="47" fillId="0" borderId="0"/>
    <xf numFmtId="0" fontId="47" fillId="0" borderId="0"/>
    <xf numFmtId="0" fontId="46" fillId="0" borderId="0"/>
    <xf numFmtId="0" fontId="27" fillId="0" borderId="0"/>
    <xf numFmtId="0" fontId="47"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46"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55" fillId="54" borderId="0" applyNumberFormat="0" applyBorder="0" applyAlignment="0" applyProtection="0"/>
    <xf numFmtId="0" fontId="47" fillId="0" borderId="0"/>
    <xf numFmtId="0" fontId="47" fillId="0" borderId="0"/>
    <xf numFmtId="0" fontId="47" fillId="0" borderId="0"/>
    <xf numFmtId="0" fontId="53" fillId="0" borderId="0">
      <alignment vertical="top"/>
    </xf>
    <xf numFmtId="0" fontId="53" fillId="0" borderId="0">
      <alignment vertical="top"/>
    </xf>
    <xf numFmtId="0" fontId="53" fillId="0" borderId="0">
      <alignment vertical="top"/>
    </xf>
    <xf numFmtId="0" fontId="72" fillId="0" borderId="0"/>
    <xf numFmtId="0" fontId="1" fillId="0" borderId="0"/>
    <xf numFmtId="0" fontId="1" fillId="0" borderId="0"/>
    <xf numFmtId="0" fontId="1" fillId="0" borderId="0"/>
    <xf numFmtId="0" fontId="1" fillId="0" borderId="0"/>
    <xf numFmtId="0" fontId="1" fillId="0" borderId="0"/>
    <xf numFmtId="0" fontId="54" fillId="0" borderId="0"/>
    <xf numFmtId="0" fontId="24" fillId="0" borderId="0"/>
    <xf numFmtId="0" fontId="46" fillId="0" borderId="0"/>
    <xf numFmtId="0" fontId="46" fillId="0" borderId="0"/>
    <xf numFmtId="0" fontId="24" fillId="0" borderId="0"/>
    <xf numFmtId="0" fontId="24" fillId="0" borderId="0"/>
    <xf numFmtId="0" fontId="46"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6" fillId="0" borderId="0">
      <alignment wrapText="1"/>
    </xf>
    <xf numFmtId="0" fontId="53" fillId="0" borderId="0">
      <alignment vertical="top"/>
    </xf>
    <xf numFmtId="0" fontId="53" fillId="0" borderId="0">
      <alignment vertical="top"/>
    </xf>
    <xf numFmtId="0" fontId="53" fillId="0" borderId="0">
      <alignment vertical="top"/>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27" fillId="55" borderId="20" applyNumberFormat="0" applyFont="0" applyAlignment="0" applyProtection="0"/>
    <xf numFmtId="9" fontId="27" fillId="0" borderId="0" applyFont="0" applyFill="0" applyBorder="0" applyAlignment="0" applyProtection="0"/>
    <xf numFmtId="9" fontId="24" fillId="0" borderId="0" applyFill="0" applyBorder="0" applyAlignment="0" applyProtection="0"/>
    <xf numFmtId="9" fontId="24" fillId="0" borderId="0" applyFill="0" applyBorder="0" applyAlignment="0" applyProtection="0"/>
    <xf numFmtId="9" fontId="24" fillId="0" borderId="0" applyFill="0" applyBorder="0" applyAlignment="0" applyProtection="0"/>
    <xf numFmtId="0" fontId="64" fillId="40" borderId="21" applyNumberFormat="0" applyAlignment="0" applyProtection="0"/>
    <xf numFmtId="4" fontId="57" fillId="0" borderId="0">
      <alignment vertical="top"/>
      <protection hidden="1"/>
    </xf>
    <xf numFmtId="49" fontId="58" fillId="34" borderId="22">
      <alignment horizontal="center" vertical="top" wrapText="1"/>
    </xf>
    <xf numFmtId="0" fontId="46" fillId="0" borderId="0"/>
    <xf numFmtId="0" fontId="71" fillId="56" borderId="0" applyAlignment="0">
      <alignment horizontal="justify" vertical="top" wrapText="1"/>
    </xf>
    <xf numFmtId="0" fontId="71" fillId="56" borderId="0" applyAlignment="0">
      <alignment horizontal="justify" vertical="top" wrapText="1"/>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48" fillId="0" borderId="23" applyNumberFormat="0" applyFill="0" applyAlignment="0" applyProtection="0"/>
    <xf numFmtId="176" fontId="53" fillId="0" borderId="0" applyFont="0" applyFill="0" applyBorder="0" applyAlignment="0" applyProtection="0"/>
    <xf numFmtId="43" fontId="27" fillId="0" borderId="0" applyFont="0" applyFill="0" applyBorder="0" applyAlignment="0" applyProtection="0"/>
    <xf numFmtId="40" fontId="53" fillId="0" borderId="0" applyFont="0" applyFill="0" applyBorder="0" applyAlignment="0" applyProtection="0"/>
    <xf numFmtId="177" fontId="24" fillId="0" borderId="0" applyFill="0" applyBorder="0" applyAlignment="0" applyProtection="0"/>
    <xf numFmtId="166" fontId="24" fillId="0" borderId="0" applyFont="0" applyFill="0" applyBorder="0" applyAlignment="0" applyProtection="0"/>
    <xf numFmtId="177" fontId="24" fillId="0" borderId="0" applyFill="0" applyBorder="0" applyAlignment="0" applyProtection="0"/>
    <xf numFmtId="177" fontId="24" fillId="0" borderId="0" applyFill="0" applyBorder="0" applyAlignment="0" applyProtection="0"/>
    <xf numFmtId="177" fontId="24" fillId="0" borderId="0" applyFill="0" applyBorder="0" applyAlignment="0" applyProtection="0"/>
    <xf numFmtId="177" fontId="24" fillId="0" borderId="0" applyFill="0" applyBorder="0" applyAlignment="0" applyProtection="0"/>
    <xf numFmtId="166" fontId="24" fillId="0" borderId="0" applyFont="0" applyFill="0" applyBorder="0" applyAlignment="0" applyProtection="0"/>
    <xf numFmtId="177" fontId="24" fillId="0" borderId="0" applyFill="0" applyBorder="0" applyAlignment="0" applyProtection="0"/>
    <xf numFmtId="177" fontId="24" fillId="0" borderId="0" applyFill="0" applyBorder="0" applyAlignment="0" applyProtection="0"/>
    <xf numFmtId="177" fontId="24" fillId="0" borderId="0" applyFill="0" applyBorder="0" applyAlignment="0" applyProtection="0"/>
    <xf numFmtId="0" fontId="68" fillId="0" borderId="0" applyNumberFormat="0" applyFill="0" applyBorder="0" applyAlignment="0" applyProtection="0"/>
    <xf numFmtId="43" fontId="1" fillId="0" borderId="0" applyFont="0" applyFill="0" applyBorder="0" applyAlignment="0" applyProtection="0"/>
  </cellStyleXfs>
  <cellXfs count="205">
    <xf numFmtId="0" fontId="0" fillId="0" borderId="0" xfId="0"/>
    <xf numFmtId="0" fontId="0" fillId="0" borderId="0" xfId="0" applyAlignment="1">
      <alignment horizontal="center" vertical="top"/>
    </xf>
    <xf numFmtId="0" fontId="16" fillId="0" borderId="0" xfId="0" applyFont="1"/>
    <xf numFmtId="0" fontId="18" fillId="0" borderId="0" xfId="0" applyFont="1" applyAlignment="1">
      <alignment horizontal="left" vertical="top"/>
    </xf>
    <xf numFmtId="0" fontId="18" fillId="0" borderId="0" xfId="0" applyFont="1"/>
    <xf numFmtId="0" fontId="19" fillId="0" borderId="0" xfId="0" applyFont="1"/>
    <xf numFmtId="0" fontId="16" fillId="33" borderId="0" xfId="0" applyFont="1" applyFill="1" applyAlignment="1">
      <alignment horizontal="center" vertical="top"/>
    </xf>
    <xf numFmtId="0" fontId="16" fillId="33" borderId="0" xfId="0" applyFont="1" applyFill="1" applyAlignment="1">
      <alignment wrapText="1"/>
    </xf>
    <xf numFmtId="0" fontId="16" fillId="33" borderId="0" xfId="0" applyFont="1" applyFill="1"/>
    <xf numFmtId="43" fontId="16" fillId="33" borderId="0" xfId="42" applyFont="1" applyFill="1"/>
    <xf numFmtId="0" fontId="16" fillId="0" borderId="0" xfId="0" applyFont="1" applyFill="1"/>
    <xf numFmtId="0" fontId="21" fillId="0" borderId="0" xfId="0" applyFont="1" applyFill="1" applyBorder="1" applyAlignment="1">
      <alignment horizontal="center" vertical="top"/>
    </xf>
    <xf numFmtId="0" fontId="21" fillId="0" borderId="0" xfId="0" applyFont="1" applyFill="1" applyBorder="1" applyAlignment="1">
      <alignment wrapText="1"/>
    </xf>
    <xf numFmtId="0" fontId="21" fillId="0" borderId="0" xfId="0" applyFont="1" applyFill="1" applyBorder="1"/>
    <xf numFmtId="43" fontId="21" fillId="0" borderId="0" xfId="42" applyFont="1" applyFill="1" applyBorder="1"/>
    <xf numFmtId="0" fontId="22" fillId="0" borderId="0" xfId="0" applyFont="1" applyFill="1" applyBorder="1" applyAlignment="1">
      <alignment horizontal="center" vertical="top"/>
    </xf>
    <xf numFmtId="0" fontId="21" fillId="0" borderId="0" xfId="0" applyFont="1" applyFill="1" applyBorder="1" applyAlignment="1"/>
    <xf numFmtId="0" fontId="22" fillId="0" borderId="0" xfId="0" applyFont="1" applyFill="1" applyBorder="1" applyAlignment="1"/>
    <xf numFmtId="43" fontId="22" fillId="0" borderId="0" xfId="42" applyFont="1" applyFill="1" applyBorder="1" applyAlignment="1"/>
    <xf numFmtId="0" fontId="0" fillId="0" borderId="0" xfId="0" applyAlignment="1"/>
    <xf numFmtId="0" fontId="18" fillId="0" borderId="0" xfId="0" applyFont="1" applyAlignment="1">
      <alignment horizontal="left"/>
    </xf>
    <xf numFmtId="43" fontId="18" fillId="0" borderId="0" xfId="42" applyFont="1" applyAlignment="1">
      <alignment horizontal="left"/>
    </xf>
    <xf numFmtId="0" fontId="21" fillId="0" borderId="0" xfId="0" applyFont="1" applyFill="1" applyBorder="1" applyAlignment="1">
      <alignment horizontal="left" vertical="top"/>
    </xf>
    <xf numFmtId="0" fontId="22" fillId="0" borderId="0" xfId="0" applyFont="1" applyFill="1" applyBorder="1" applyAlignment="1">
      <alignment horizontal="left"/>
    </xf>
    <xf numFmtId="0" fontId="16" fillId="0" borderId="0" xfId="0" applyFont="1" applyAlignment="1"/>
    <xf numFmtId="0" fontId="18" fillId="0" borderId="0" xfId="0" applyFont="1" applyBorder="1"/>
    <xf numFmtId="0" fontId="0" fillId="0" borderId="0" xfId="0" applyBorder="1" applyAlignment="1">
      <alignment horizontal="center" vertical="top"/>
    </xf>
    <xf numFmtId="0" fontId="0" fillId="0" borderId="0" xfId="0" applyBorder="1" applyAlignment="1"/>
    <xf numFmtId="0" fontId="0" fillId="0" borderId="12" xfId="0" applyBorder="1" applyAlignment="1">
      <alignment horizontal="center" vertical="top"/>
    </xf>
    <xf numFmtId="0" fontId="0" fillId="0" borderId="12" xfId="0" applyBorder="1"/>
    <xf numFmtId="0" fontId="16" fillId="0" borderId="0" xfId="0" applyFont="1" applyFill="1" applyBorder="1" applyAlignment="1"/>
    <xf numFmtId="0" fontId="16" fillId="0" borderId="0" xfId="0" applyFont="1" applyFill="1" applyBorder="1" applyAlignment="1">
      <alignment vertical="top" wrapText="1"/>
    </xf>
    <xf numFmtId="0" fontId="23" fillId="0" borderId="0" xfId="0" applyFont="1" applyAlignment="1">
      <alignment vertical="center"/>
    </xf>
    <xf numFmtId="0" fontId="0" fillId="0" borderId="0" xfId="0"/>
    <xf numFmtId="49" fontId="22" fillId="0" borderId="0" xfId="0" applyNumberFormat="1" applyFont="1" applyFill="1" applyBorder="1" applyAlignment="1"/>
    <xf numFmtId="0" fontId="29" fillId="0" borderId="0" xfId="0" applyFont="1" applyFill="1"/>
    <xf numFmtId="4" fontId="29" fillId="0" borderId="0" xfId="0" applyNumberFormat="1" applyFont="1" applyFill="1"/>
    <xf numFmtId="44" fontId="28" fillId="0" borderId="0" xfId="0" applyNumberFormat="1" applyFont="1" applyFill="1"/>
    <xf numFmtId="0" fontId="31" fillId="0" borderId="0" xfId="0" applyFont="1" applyFill="1" applyAlignment="1">
      <alignment horizontal="center" vertical="top"/>
    </xf>
    <xf numFmtId="0" fontId="31" fillId="0" borderId="0" xfId="0" applyFont="1" applyFill="1"/>
    <xf numFmtId="43" fontId="31" fillId="0" borderId="0" xfId="42" applyFont="1" applyFill="1"/>
    <xf numFmtId="0" fontId="25" fillId="0" borderId="0" xfId="0" applyFont="1" applyFill="1" applyBorder="1" applyAlignment="1">
      <alignment horizontal="center" vertical="top"/>
    </xf>
    <xf numFmtId="0" fontId="31" fillId="0" borderId="0" xfId="0" applyFont="1" applyFill="1" applyAlignment="1">
      <alignment wrapText="1"/>
    </xf>
    <xf numFmtId="49" fontId="30" fillId="0" borderId="0" xfId="0" applyNumberFormat="1" applyFont="1" applyFill="1" applyBorder="1" applyAlignment="1">
      <alignment horizontal="left" vertical="top"/>
    </xf>
    <xf numFmtId="0" fontId="30" fillId="0" borderId="0" xfId="0" applyFont="1" applyFill="1" applyBorder="1" applyAlignment="1">
      <alignment horizontal="left"/>
    </xf>
    <xf numFmtId="0" fontId="30" fillId="0" borderId="0" xfId="0" applyFont="1" applyFill="1" applyBorder="1" applyAlignment="1"/>
    <xf numFmtId="43" fontId="30" fillId="0" borderId="0" xfId="42" applyFont="1" applyFill="1" applyBorder="1" applyAlignment="1"/>
    <xf numFmtId="0" fontId="30" fillId="0" borderId="11" xfId="0" applyFont="1" applyFill="1" applyBorder="1" applyAlignment="1"/>
    <xf numFmtId="0" fontId="30" fillId="0" borderId="0" xfId="0" applyFont="1" applyFill="1" applyBorder="1" applyAlignment="1">
      <alignment horizontal="center" vertical="top"/>
    </xf>
    <xf numFmtId="165" fontId="30" fillId="0" borderId="0" xfId="42" applyNumberFormat="1" applyFont="1" applyFill="1" applyBorder="1" applyAlignment="1"/>
    <xf numFmtId="0" fontId="25" fillId="0" borderId="0" xfId="0" applyFont="1" applyFill="1" applyBorder="1" applyAlignment="1">
      <alignment horizontal="left"/>
    </xf>
    <xf numFmtId="0" fontId="26" fillId="0" borderId="0" xfId="48" applyFont="1" applyBorder="1" applyAlignment="1">
      <alignment horizontal="center"/>
    </xf>
    <xf numFmtId="0" fontId="26" fillId="0" borderId="0" xfId="48" applyFont="1" applyBorder="1"/>
    <xf numFmtId="0" fontId="26" fillId="0" borderId="0" xfId="48" applyFont="1" applyBorder="1" applyAlignment="1">
      <alignment horizontal="left"/>
    </xf>
    <xf numFmtId="0" fontId="25" fillId="0" borderId="0" xfId="0" applyFont="1" applyFill="1" applyBorder="1" applyAlignment="1"/>
    <xf numFmtId="43" fontId="25" fillId="0" borderId="0" xfId="42" applyFont="1" applyFill="1" applyBorder="1" applyAlignment="1"/>
    <xf numFmtId="0" fontId="30" fillId="0" borderId="11" xfId="0" applyFont="1" applyFill="1" applyBorder="1" applyAlignment="1">
      <alignment horizontal="center" vertical="top"/>
    </xf>
    <xf numFmtId="43" fontId="30" fillId="0" borderId="11" xfId="42" applyFont="1" applyFill="1" applyBorder="1" applyAlignment="1"/>
    <xf numFmtId="0" fontId="30" fillId="0" borderId="0" xfId="0" applyFont="1" applyFill="1" applyBorder="1" applyAlignment="1">
      <alignment horizontal="left" vertical="top"/>
    </xf>
    <xf numFmtId="0" fontId="0" fillId="0" borderId="12" xfId="0" applyBorder="1" applyAlignment="1" applyProtection="1">
      <alignment horizontal="center" vertical="top"/>
    </xf>
    <xf numFmtId="0" fontId="0" fillId="0" borderId="12" xfId="0" applyBorder="1" applyAlignment="1" applyProtection="1">
      <alignment horizontal="justify" vertical="top"/>
    </xf>
    <xf numFmtId="0" fontId="0" fillId="0" borderId="12" xfId="0" applyBorder="1" applyAlignment="1" applyProtection="1">
      <alignment horizontal="center"/>
    </xf>
    <xf numFmtId="2" fontId="0" fillId="0" borderId="12" xfId="0" applyNumberFormat="1" applyBorder="1" applyAlignment="1" applyProtection="1">
      <alignment horizontal="center"/>
    </xf>
    <xf numFmtId="0" fontId="18" fillId="0" borderId="0" xfId="0" applyFont="1" applyBorder="1" applyAlignment="1" applyProtection="1">
      <alignment horizontal="center" vertical="top"/>
    </xf>
    <xf numFmtId="0" fontId="18" fillId="0" borderId="0" xfId="0" applyFont="1" applyBorder="1" applyAlignment="1" applyProtection="1">
      <alignment horizontal="justify" vertical="top"/>
    </xf>
    <xf numFmtId="0" fontId="18" fillId="0" borderId="0" xfId="0" applyFont="1" applyBorder="1" applyAlignment="1" applyProtection="1">
      <alignment horizontal="center"/>
    </xf>
    <xf numFmtId="2" fontId="18" fillId="0" borderId="0" xfId="0" applyNumberFormat="1" applyFont="1" applyBorder="1" applyAlignment="1" applyProtection="1">
      <alignment horizontal="center"/>
    </xf>
    <xf numFmtId="0" fontId="19" fillId="0" borderId="0" xfId="0" applyFont="1" applyBorder="1" applyAlignment="1" applyProtection="1">
      <alignment horizontal="center" vertical="top"/>
    </xf>
    <xf numFmtId="0" fontId="19" fillId="0" borderId="0" xfId="0" applyFont="1" applyBorder="1" applyAlignment="1" applyProtection="1">
      <alignment horizontal="justify" vertical="top"/>
    </xf>
    <xf numFmtId="0" fontId="19" fillId="0" borderId="0" xfId="0" applyFont="1" applyBorder="1" applyAlignment="1" applyProtection="1">
      <alignment horizontal="center"/>
    </xf>
    <xf numFmtId="2" fontId="19" fillId="0" borderId="0" xfId="0" applyNumberFormat="1" applyFont="1" applyAlignment="1" applyProtection="1">
      <alignment horizontal="center"/>
    </xf>
    <xf numFmtId="0" fontId="0" fillId="0" borderId="0" xfId="0" applyFont="1" applyAlignment="1" applyProtection="1">
      <alignment horizontal="left" vertical="top"/>
    </xf>
    <xf numFmtId="0" fontId="32" fillId="0" borderId="0" xfId="0" applyFont="1" applyAlignment="1" applyProtection="1">
      <alignment horizontal="center" vertical="top" wrapText="1"/>
    </xf>
    <xf numFmtId="0" fontId="32" fillId="0" borderId="0" xfId="0" applyFont="1" applyAlignment="1" applyProtection="1">
      <alignment horizontal="center" vertical="top"/>
    </xf>
    <xf numFmtId="0" fontId="0" fillId="0" borderId="0" xfId="0" applyFont="1" applyAlignment="1" applyProtection="1">
      <alignment horizontal="justify" vertical="top" wrapText="1"/>
    </xf>
    <xf numFmtId="0" fontId="0" fillId="0" borderId="0" xfId="0" applyAlignment="1" applyProtection="1">
      <alignment horizontal="center" wrapText="1"/>
    </xf>
    <xf numFmtId="2" fontId="0" fillId="0" borderId="0" xfId="0" applyNumberFormat="1" applyAlignment="1" applyProtection="1">
      <alignment horizontal="center"/>
    </xf>
    <xf numFmtId="0" fontId="31" fillId="33" borderId="0" xfId="0" applyFont="1" applyFill="1" applyAlignment="1" applyProtection="1">
      <alignment horizontal="center" vertical="top"/>
    </xf>
    <xf numFmtId="0" fontId="31" fillId="33" borderId="0" xfId="0" applyFont="1" applyFill="1" applyAlignment="1" applyProtection="1">
      <alignment horizontal="justify" vertical="top"/>
    </xf>
    <xf numFmtId="0" fontId="31" fillId="33" borderId="0" xfId="0" applyFont="1" applyFill="1" applyAlignment="1" applyProtection="1">
      <alignment horizontal="center"/>
    </xf>
    <xf numFmtId="2" fontId="31" fillId="33" borderId="0" xfId="42" applyNumberFormat="1" applyFont="1" applyFill="1" applyAlignment="1" applyProtection="1">
      <alignment horizontal="center"/>
    </xf>
    <xf numFmtId="0" fontId="16" fillId="0" borderId="0" xfId="0" applyFont="1" applyFill="1" applyAlignment="1" applyProtection="1">
      <alignment horizontal="center" vertical="top"/>
    </xf>
    <xf numFmtId="0" fontId="16" fillId="0" borderId="0" xfId="0" applyFont="1" applyFill="1" applyAlignment="1" applyProtection="1">
      <alignment horizontal="justify" vertical="top" wrapText="1"/>
    </xf>
    <xf numFmtId="0" fontId="16" fillId="0" borderId="0" xfId="0" applyFont="1" applyFill="1" applyAlignment="1" applyProtection="1">
      <alignment horizontal="center"/>
    </xf>
    <xf numFmtId="2" fontId="16" fillId="0" borderId="0" xfId="42" applyNumberFormat="1" applyFont="1" applyFill="1" applyAlignment="1" applyProtection="1">
      <alignment horizontal="center"/>
    </xf>
    <xf numFmtId="0" fontId="31" fillId="0" borderId="10" xfId="0" applyFont="1" applyFill="1" applyBorder="1" applyAlignment="1" applyProtection="1">
      <alignment horizontal="center" vertical="top"/>
    </xf>
    <xf numFmtId="0" fontId="34" fillId="0" borderId="10" xfId="0" applyFont="1" applyFill="1" applyBorder="1" applyAlignment="1" applyProtection="1">
      <alignment horizontal="justify" vertical="top" wrapText="1"/>
    </xf>
    <xf numFmtId="0" fontId="31" fillId="0" borderId="10" xfId="0" applyFont="1" applyFill="1" applyBorder="1" applyAlignment="1" applyProtection="1">
      <alignment horizontal="center"/>
    </xf>
    <xf numFmtId="2" fontId="31" fillId="0" borderId="10" xfId="42" applyNumberFormat="1" applyFont="1" applyFill="1" applyBorder="1" applyAlignment="1" applyProtection="1">
      <alignment horizontal="center"/>
    </xf>
    <xf numFmtId="0" fontId="16" fillId="0" borderId="0" xfId="0" applyFont="1" applyFill="1" applyBorder="1" applyAlignment="1" applyProtection="1">
      <alignment horizontal="center" vertical="top"/>
    </xf>
    <xf numFmtId="0" fontId="16" fillId="0" borderId="0" xfId="0" applyFont="1" applyFill="1" applyBorder="1" applyAlignment="1" applyProtection="1">
      <alignment horizontal="justify" vertical="top" wrapText="1"/>
    </xf>
    <xf numFmtId="0" fontId="16" fillId="0" borderId="0" xfId="0" applyFont="1" applyFill="1" applyBorder="1" applyAlignment="1" applyProtection="1">
      <alignment horizontal="center"/>
    </xf>
    <xf numFmtId="2" fontId="16" fillId="0" borderId="0" xfId="42" applyNumberFormat="1" applyFont="1" applyFill="1" applyBorder="1" applyAlignment="1" applyProtection="1">
      <alignment horizontal="center"/>
    </xf>
    <xf numFmtId="0" fontId="32" fillId="0" borderId="0" xfId="0" applyFont="1" applyFill="1" applyBorder="1" applyAlignment="1" applyProtection="1">
      <alignment horizontal="center" vertical="top"/>
    </xf>
    <xf numFmtId="0" fontId="35" fillId="0" borderId="0" xfId="0" applyFont="1" applyFill="1" applyAlignment="1" applyProtection="1">
      <alignment horizontal="justify" vertical="top" wrapText="1"/>
    </xf>
    <xf numFmtId="0" fontId="32" fillId="0" borderId="0" xfId="0" applyFont="1" applyFill="1" applyBorder="1" applyAlignment="1" applyProtection="1">
      <alignment horizontal="center"/>
    </xf>
    <xf numFmtId="2" fontId="32" fillId="0" borderId="0" xfId="42" applyNumberFormat="1" applyFont="1" applyFill="1" applyBorder="1" applyAlignment="1" applyProtection="1">
      <alignment horizontal="center"/>
    </xf>
    <xf numFmtId="0" fontId="33" fillId="0" borderId="0" xfId="0" applyFont="1" applyFill="1" applyBorder="1" applyAlignment="1" applyProtection="1">
      <alignment horizontal="justify" vertical="top" wrapText="1"/>
    </xf>
    <xf numFmtId="0" fontId="33" fillId="0" borderId="0" xfId="0" applyFont="1" applyFill="1" applyBorder="1" applyAlignment="1" applyProtection="1">
      <alignment horizontal="center"/>
    </xf>
    <xf numFmtId="0" fontId="32" fillId="0" borderId="0" xfId="0" applyFont="1" applyAlignment="1" applyProtection="1">
      <alignment horizontal="center"/>
    </xf>
    <xf numFmtId="43" fontId="32" fillId="0" borderId="0" xfId="42" applyFont="1" applyAlignment="1" applyProtection="1">
      <alignment horizontal="center"/>
    </xf>
    <xf numFmtId="49" fontId="35" fillId="0" borderId="0" xfId="0" applyNumberFormat="1" applyFont="1" applyFill="1" applyAlignment="1" applyProtection="1">
      <alignment horizontal="justify" vertical="top" wrapText="1"/>
    </xf>
    <xf numFmtId="0" fontId="31" fillId="0" borderId="10" xfId="0" applyFont="1" applyBorder="1" applyAlignment="1" applyProtection="1">
      <alignment horizontal="center" vertical="top"/>
    </xf>
    <xf numFmtId="0" fontId="31" fillId="0" borderId="10" xfId="0" applyFont="1" applyBorder="1" applyAlignment="1" applyProtection="1">
      <alignment horizontal="center"/>
    </xf>
    <xf numFmtId="2" fontId="31" fillId="0" borderId="10" xfId="42" applyNumberFormat="1" applyFont="1" applyBorder="1" applyAlignment="1" applyProtection="1">
      <alignment horizontal="center"/>
    </xf>
    <xf numFmtId="0" fontId="0" fillId="0" borderId="0" xfId="0" applyFont="1" applyAlignment="1" applyProtection="1">
      <alignment horizontal="center" vertical="top"/>
    </xf>
    <xf numFmtId="0" fontId="0" fillId="0" borderId="0" xfId="0" applyFont="1" applyAlignment="1" applyProtection="1">
      <alignment horizontal="justify" vertical="top"/>
    </xf>
    <xf numFmtId="0" fontId="0" fillId="0" borderId="0" xfId="0" applyFont="1" applyAlignment="1" applyProtection="1">
      <alignment horizontal="center"/>
    </xf>
    <xf numFmtId="2" fontId="0" fillId="0" borderId="0" xfId="0" applyNumberFormat="1" applyFont="1" applyAlignment="1" applyProtection="1">
      <alignment horizontal="center"/>
    </xf>
    <xf numFmtId="0" fontId="0" fillId="0" borderId="0" xfId="0" applyAlignment="1" applyProtection="1">
      <alignment horizontal="center" vertical="top"/>
    </xf>
    <xf numFmtId="0" fontId="0" fillId="0" borderId="0" xfId="0" applyAlignment="1" applyProtection="1">
      <alignment horizontal="justify" vertical="top"/>
    </xf>
    <xf numFmtId="0" fontId="0" fillId="0" borderId="0" xfId="0" applyAlignment="1" applyProtection="1">
      <alignment horizontal="center"/>
    </xf>
    <xf numFmtId="43" fontId="31" fillId="33" borderId="0" xfId="42" applyFont="1" applyFill="1" applyAlignment="1" applyProtection="1">
      <alignment horizontal="center"/>
    </xf>
    <xf numFmtId="43" fontId="16" fillId="0" borderId="0" xfId="42" applyFont="1" applyFill="1" applyAlignment="1" applyProtection="1">
      <alignment horizontal="center"/>
    </xf>
    <xf numFmtId="43" fontId="31" fillId="0" borderId="10" xfId="42" applyFont="1" applyFill="1" applyBorder="1" applyAlignment="1" applyProtection="1">
      <alignment horizontal="center"/>
    </xf>
    <xf numFmtId="43" fontId="16" fillId="0" borderId="0" xfId="42" applyFont="1" applyFill="1" applyBorder="1" applyAlignment="1" applyProtection="1">
      <alignment horizontal="center"/>
    </xf>
    <xf numFmtId="0" fontId="36" fillId="0" borderId="0" xfId="0" applyFont="1" applyFill="1" applyAlignment="1" applyProtection="1">
      <alignment horizontal="justify" vertical="top" wrapText="1"/>
    </xf>
    <xf numFmtId="49" fontId="36" fillId="0" borderId="0" xfId="0" applyNumberFormat="1" applyFont="1" applyFill="1" applyAlignment="1" applyProtection="1">
      <alignment horizontal="justify" vertical="top" wrapText="1"/>
    </xf>
    <xf numFmtId="0" fontId="37" fillId="0" borderId="0" xfId="0" applyFont="1" applyBorder="1" applyAlignment="1" applyProtection="1">
      <alignment horizontal="center"/>
    </xf>
    <xf numFmtId="0" fontId="22" fillId="0" borderId="0" xfId="43" applyFont="1" applyFill="1" applyBorder="1" applyAlignment="1">
      <alignment horizontal="left" vertical="top" wrapText="1"/>
    </xf>
    <xf numFmtId="0" fontId="40" fillId="0" borderId="0" xfId="0" applyFont="1" applyBorder="1" applyAlignment="1" applyProtection="1">
      <alignment horizontal="center" vertical="top"/>
    </xf>
    <xf numFmtId="0" fontId="40" fillId="0" borderId="0" xfId="0" applyFont="1" applyBorder="1" applyAlignment="1" applyProtection="1">
      <alignment horizontal="justify" vertical="top"/>
    </xf>
    <xf numFmtId="164" fontId="32" fillId="0" borderId="0" xfId="42" applyNumberFormat="1" applyFont="1" applyAlignment="1" applyProtection="1">
      <alignment horizontal="right"/>
      <protection locked="0"/>
    </xf>
    <xf numFmtId="0" fontId="22" fillId="0" borderId="0" xfId="43" applyFont="1" applyFill="1" applyBorder="1" applyAlignment="1">
      <alignment horizontal="left" vertical="top" wrapText="1"/>
    </xf>
    <xf numFmtId="43" fontId="31" fillId="0" borderId="10" xfId="42" applyFont="1" applyBorder="1" applyAlignment="1" applyProtection="1">
      <alignment horizontal="right"/>
    </xf>
    <xf numFmtId="0" fontId="20" fillId="0" borderId="0" xfId="0" applyFont="1" applyBorder="1" applyAlignment="1"/>
    <xf numFmtId="0" fontId="22" fillId="0" borderId="0" xfId="43" applyFont="1" applyFill="1" applyBorder="1" applyAlignment="1">
      <alignment horizontal="left" vertical="top"/>
    </xf>
    <xf numFmtId="0" fontId="36" fillId="0" borderId="0" xfId="0" applyFont="1" applyFill="1" applyAlignment="1">
      <alignment horizontal="justify" vertical="top" wrapText="1"/>
    </xf>
    <xf numFmtId="4" fontId="39" fillId="0" borderId="0" xfId="0" applyNumberFormat="1" applyFont="1" applyAlignment="1" applyProtection="1">
      <alignment horizontal="justify" wrapText="1"/>
    </xf>
    <xf numFmtId="0" fontId="34" fillId="0" borderId="10" xfId="0" applyFont="1" applyFill="1" applyBorder="1" applyAlignment="1" applyProtection="1">
      <alignment horizontal="justify" vertical="top" wrapText="1"/>
    </xf>
    <xf numFmtId="0" fontId="31" fillId="0" borderId="10" xfId="0" applyFont="1" applyBorder="1" applyAlignment="1" applyProtection="1">
      <alignment horizontal="center"/>
    </xf>
    <xf numFmtId="0" fontId="39" fillId="0" borderId="0" xfId="0" applyFont="1" applyBorder="1" applyAlignment="1">
      <alignment horizontal="center"/>
    </xf>
    <xf numFmtId="0" fontId="39" fillId="0" borderId="0" xfId="0" applyFont="1"/>
    <xf numFmtId="0" fontId="0" fillId="0" borderId="0" xfId="0"/>
    <xf numFmtId="0" fontId="32" fillId="0" borderId="0" xfId="0" applyFont="1" applyAlignment="1">
      <alignment horizontal="center"/>
    </xf>
    <xf numFmtId="0" fontId="32" fillId="0" borderId="0" xfId="0" applyFont="1" applyAlignment="1">
      <alignment horizontal="justify" vertical="top" wrapText="1"/>
    </xf>
    <xf numFmtId="0" fontId="33" fillId="0" borderId="0" xfId="0" applyFont="1" applyAlignment="1">
      <alignment horizontal="justify" vertical="top" wrapText="1"/>
    </xf>
    <xf numFmtId="44" fontId="30" fillId="0" borderId="0" xfId="42" applyNumberFormat="1" applyFont="1" applyFill="1" applyBorder="1" applyAlignment="1"/>
    <xf numFmtId="44" fontId="16" fillId="0" borderId="0" xfId="42" applyNumberFormat="1" applyFont="1" applyFill="1" applyBorder="1" applyAlignment="1" applyProtection="1">
      <alignment horizontal="center"/>
    </xf>
    <xf numFmtId="44" fontId="32" fillId="0" borderId="0" xfId="42" applyNumberFormat="1" applyFont="1" applyAlignment="1" applyProtection="1">
      <alignment horizontal="right"/>
    </xf>
    <xf numFmtId="44" fontId="33" fillId="0" borderId="0" xfId="42" applyNumberFormat="1" applyFont="1" applyFill="1" applyBorder="1" applyAlignment="1" applyProtection="1">
      <alignment horizontal="right"/>
    </xf>
    <xf numFmtId="44" fontId="31" fillId="0" borderId="10" xfId="42" applyNumberFormat="1" applyFont="1" applyBorder="1" applyAlignment="1" applyProtection="1">
      <alignment horizontal="right"/>
    </xf>
    <xf numFmtId="44" fontId="26" fillId="0" borderId="0" xfId="48" applyNumberFormat="1" applyFont="1" applyBorder="1" applyAlignment="1">
      <alignment horizontal="right"/>
    </xf>
    <xf numFmtId="44" fontId="25" fillId="0" borderId="0" xfId="42" applyNumberFormat="1" applyFont="1" applyFill="1" applyBorder="1" applyAlignment="1"/>
    <xf numFmtId="44" fontId="30" fillId="0" borderId="11" xfId="42" applyNumberFormat="1" applyFont="1" applyFill="1" applyBorder="1" applyAlignment="1"/>
    <xf numFmtId="0" fontId="37" fillId="0" borderId="0" xfId="0" applyFont="1" applyBorder="1" applyAlignment="1" applyProtection="1">
      <alignment horizontal="center"/>
    </xf>
    <xf numFmtId="43" fontId="32" fillId="0" borderId="0" xfId="42" applyFont="1" applyFill="1" applyBorder="1" applyAlignment="1" applyProtection="1">
      <alignment horizontal="right"/>
      <protection locked="0"/>
    </xf>
    <xf numFmtId="0" fontId="37" fillId="0" borderId="0" xfId="0" applyFont="1" applyBorder="1" applyAlignment="1" applyProtection="1">
      <alignment horizontal="center"/>
    </xf>
    <xf numFmtId="0" fontId="39" fillId="0" borderId="0" xfId="0" applyFont="1" applyFill="1" applyAlignment="1" applyProtection="1">
      <alignment horizontal="justify" vertical="top" wrapText="1"/>
    </xf>
    <xf numFmtId="0" fontId="39" fillId="0" borderId="0" xfId="0" applyFont="1" applyAlignment="1" applyProtection="1">
      <alignment horizontal="justify" vertical="top" wrapText="1"/>
    </xf>
    <xf numFmtId="0" fontId="39" fillId="0" borderId="0" xfId="0" applyFont="1" applyFill="1" applyAlignment="1" applyProtection="1">
      <alignment horizontal="left" vertical="top" wrapText="1"/>
    </xf>
    <xf numFmtId="0" fontId="38" fillId="0" borderId="0" xfId="0" applyFont="1" applyAlignment="1" applyProtection="1">
      <alignment horizontal="left" vertical="top" wrapText="1"/>
    </xf>
    <xf numFmtId="0" fontId="38" fillId="0" borderId="0" xfId="0" applyFont="1" applyFill="1" applyAlignment="1" applyProtection="1">
      <alignment horizontal="left" vertical="top" wrapText="1"/>
    </xf>
    <xf numFmtId="0" fontId="38" fillId="0" borderId="0" xfId="0" applyFont="1" applyAlignment="1" applyProtection="1">
      <alignment vertical="top" wrapText="1"/>
    </xf>
    <xf numFmtId="0" fontId="37" fillId="0" borderId="0" xfId="0" applyFont="1" applyBorder="1" applyAlignment="1" applyProtection="1">
      <alignment horizontal="center"/>
    </xf>
    <xf numFmtId="0" fontId="24" fillId="0" borderId="0" xfId="0" applyFont="1" applyAlignment="1">
      <alignment horizontal="left" vertical="top"/>
    </xf>
    <xf numFmtId="0" fontId="76" fillId="0" borderId="0" xfId="0" applyFont="1" applyAlignment="1">
      <alignment horizontal="left" vertical="top" wrapText="1"/>
    </xf>
    <xf numFmtId="0" fontId="76" fillId="0" borderId="0" xfId="0" applyFont="1" applyAlignment="1">
      <alignment horizontal="right"/>
    </xf>
    <xf numFmtId="4" fontId="76" fillId="0" borderId="0" xfId="0" applyNumberFormat="1" applyFont="1"/>
    <xf numFmtId="0" fontId="76" fillId="0" borderId="0" xfId="0" quotePrefix="1" applyFont="1" applyAlignment="1">
      <alignment horizontal="left" vertical="top" wrapText="1"/>
    </xf>
    <xf numFmtId="0" fontId="76" fillId="0" borderId="0" xfId="0" applyFont="1" applyAlignment="1">
      <alignment horizontal="left" vertical="top"/>
    </xf>
    <xf numFmtId="0" fontId="76" fillId="0" borderId="0" xfId="0" applyFont="1" applyAlignment="1">
      <alignment vertical="top"/>
    </xf>
    <xf numFmtId="0" fontId="76" fillId="0" borderId="0" xfId="0" applyFont="1" applyFill="1" applyBorder="1" applyAlignment="1">
      <alignment vertical="top"/>
    </xf>
    <xf numFmtId="0" fontId="77" fillId="0" borderId="0" xfId="0" applyFont="1" applyFill="1" applyAlignment="1" applyProtection="1">
      <alignment vertical="top" wrapText="1"/>
      <protection locked="0"/>
    </xf>
    <xf numFmtId="0" fontId="76" fillId="0" borderId="0" xfId="0" applyFont="1" applyFill="1" applyBorder="1" applyAlignment="1">
      <alignment horizontal="right"/>
    </xf>
    <xf numFmtId="0" fontId="76" fillId="0" borderId="0" xfId="0" applyFont="1" applyFill="1" applyBorder="1"/>
    <xf numFmtId="0" fontId="76" fillId="0" borderId="24" xfId="0" applyFont="1" applyBorder="1" applyAlignment="1">
      <alignment horizontal="left" vertical="top"/>
    </xf>
    <xf numFmtId="0" fontId="76" fillId="0" borderId="24" xfId="0" applyFont="1" applyBorder="1" applyAlignment="1">
      <alignment horizontal="left" vertical="top" wrapText="1"/>
    </xf>
    <xf numFmtId="0" fontId="76" fillId="0" borderId="24" xfId="0" applyFont="1" applyBorder="1" applyAlignment="1">
      <alignment horizontal="right"/>
    </xf>
    <xf numFmtId="4" fontId="76" fillId="0" borderId="24" xfId="0" applyNumberFormat="1" applyFont="1" applyFill="1" applyBorder="1"/>
    <xf numFmtId="4" fontId="76" fillId="0" borderId="24" xfId="0" applyNumberFormat="1" applyFont="1" applyBorder="1"/>
    <xf numFmtId="0" fontId="76" fillId="0" borderId="0" xfId="0" applyFont="1" applyBorder="1" applyAlignment="1">
      <alignment horizontal="left" vertical="top"/>
    </xf>
    <xf numFmtId="0" fontId="76" fillId="0" borderId="0" xfId="0" applyFont="1" applyBorder="1" applyAlignment="1">
      <alignment horizontal="left" vertical="top" wrapText="1"/>
    </xf>
    <xf numFmtId="0" fontId="76" fillId="0" borderId="0" xfId="0" applyFont="1" applyBorder="1" applyAlignment="1">
      <alignment horizontal="right"/>
    </xf>
    <xf numFmtId="4" fontId="76" fillId="0" borderId="0" xfId="0" applyNumberFormat="1" applyFont="1" applyFill="1" applyBorder="1"/>
    <xf numFmtId="4" fontId="76" fillId="0" borderId="0" xfId="0" applyNumberFormat="1" applyFont="1" applyBorder="1"/>
    <xf numFmtId="49" fontId="30" fillId="0" borderId="25" xfId="0" applyNumberFormat="1" applyFont="1" applyFill="1" applyBorder="1" applyAlignment="1">
      <alignment horizontal="left" vertical="top"/>
    </xf>
    <xf numFmtId="0" fontId="30" fillId="0" borderId="26" xfId="0" applyFont="1" applyFill="1" applyBorder="1" applyAlignment="1">
      <alignment horizontal="left"/>
    </xf>
    <xf numFmtId="0" fontId="30" fillId="0" borderId="26" xfId="0" applyFont="1" applyFill="1" applyBorder="1" applyAlignment="1"/>
    <xf numFmtId="43" fontId="30" fillId="0" borderId="26" xfId="42" applyFont="1" applyFill="1" applyBorder="1" applyAlignment="1"/>
    <xf numFmtId="165" fontId="30" fillId="0" borderId="27" xfId="42" applyNumberFormat="1" applyFont="1" applyFill="1" applyBorder="1" applyAlignment="1"/>
    <xf numFmtId="49" fontId="30" fillId="0" borderId="28" xfId="0" applyNumberFormat="1" applyFont="1" applyFill="1" applyBorder="1" applyAlignment="1">
      <alignment horizontal="left" vertical="top"/>
    </xf>
    <xf numFmtId="44" fontId="30" fillId="0" borderId="29" xfId="42" applyNumberFormat="1" applyFont="1" applyFill="1" applyBorder="1" applyAlignment="1"/>
    <xf numFmtId="49" fontId="30" fillId="0" borderId="30" xfId="0" applyNumberFormat="1" applyFont="1" applyFill="1" applyBorder="1" applyAlignment="1">
      <alignment horizontal="left" vertical="top"/>
    </xf>
    <xf numFmtId="0" fontId="30" fillId="0" borderId="31" xfId="0" applyFont="1" applyFill="1" applyBorder="1" applyAlignment="1">
      <alignment horizontal="left"/>
    </xf>
    <xf numFmtId="0" fontId="30" fillId="0" borderId="31" xfId="0" applyFont="1" applyFill="1" applyBorder="1" applyAlignment="1">
      <alignment horizontal="center" vertical="top"/>
    </xf>
    <xf numFmtId="44" fontId="30" fillId="0" borderId="32" xfId="0" applyNumberFormat="1" applyFont="1" applyFill="1" applyBorder="1" applyAlignment="1">
      <alignment horizontal="center" vertical="top"/>
    </xf>
    <xf numFmtId="44" fontId="30" fillId="0" borderId="29" xfId="0" applyNumberFormat="1" applyFont="1" applyFill="1" applyBorder="1" applyAlignment="1">
      <alignment horizontal="center" vertical="top"/>
    </xf>
    <xf numFmtId="0" fontId="30" fillId="0" borderId="30" xfId="0" applyFont="1" applyFill="1" applyBorder="1" applyAlignment="1">
      <alignment horizontal="center" vertical="top"/>
    </xf>
    <xf numFmtId="0" fontId="30" fillId="0" borderId="31" xfId="0" applyFont="1" applyFill="1" applyBorder="1" applyAlignment="1">
      <alignment horizontal="left" vertical="top"/>
    </xf>
    <xf numFmtId="44" fontId="30" fillId="0" borderId="32" xfId="0" applyNumberFormat="1" applyFont="1" applyFill="1" applyBorder="1" applyAlignment="1">
      <alignment horizontal="right" vertical="top"/>
    </xf>
    <xf numFmtId="44" fontId="32" fillId="0" borderId="0" xfId="42" applyNumberFormat="1" applyFont="1" applyFill="1" applyBorder="1" applyAlignment="1" applyProtection="1">
      <alignment horizontal="center"/>
      <protection locked="0"/>
    </xf>
    <xf numFmtId="43" fontId="32" fillId="0" borderId="0" xfId="42" applyFont="1" applyFill="1" applyBorder="1" applyAlignment="1" applyProtection="1">
      <alignment horizontal="center"/>
      <protection locked="0"/>
    </xf>
    <xf numFmtId="4" fontId="76" fillId="0" borderId="0" xfId="0" applyNumberFormat="1" applyFont="1" applyFill="1" applyProtection="1">
      <protection locked="0"/>
    </xf>
    <xf numFmtId="0" fontId="43" fillId="0" borderId="0" xfId="0" applyFont="1" applyBorder="1" applyAlignment="1">
      <alignment horizontal="left" vertical="top" wrapText="1"/>
    </xf>
    <xf numFmtId="0" fontId="44" fillId="0" borderId="0" xfId="0" applyFont="1" applyBorder="1" applyAlignment="1">
      <alignment horizontal="left" wrapText="1"/>
    </xf>
    <xf numFmtId="0" fontId="44" fillId="0" borderId="0" xfId="0" applyFont="1" applyBorder="1" applyAlignment="1">
      <alignment wrapText="1"/>
    </xf>
    <xf numFmtId="0" fontId="22" fillId="0" borderId="0" xfId="43" applyFont="1" applyFill="1" applyBorder="1" applyAlignment="1">
      <alignment horizontal="left" vertical="top" wrapText="1"/>
    </xf>
    <xf numFmtId="0" fontId="20" fillId="0" borderId="0" xfId="0" applyFont="1" applyBorder="1" applyAlignment="1">
      <alignment horizontal="right"/>
    </xf>
    <xf numFmtId="0" fontId="41" fillId="0" borderId="0" xfId="0" applyFont="1" applyBorder="1" applyAlignment="1">
      <alignment horizontal="left" vertical="top" wrapText="1"/>
    </xf>
    <xf numFmtId="0" fontId="42" fillId="0" borderId="0" xfId="0" applyFont="1" applyBorder="1" applyAlignment="1">
      <alignment horizontal="left" wrapText="1"/>
    </xf>
    <xf numFmtId="0" fontId="42" fillId="0" borderId="0" xfId="0" applyFont="1" applyBorder="1" applyAlignment="1">
      <alignment wrapText="1"/>
    </xf>
    <xf numFmtId="0" fontId="37" fillId="0" borderId="0" xfId="0" applyFont="1" applyBorder="1" applyAlignment="1" applyProtection="1">
      <alignment horizontal="center"/>
    </xf>
    <xf numFmtId="0" fontId="36" fillId="0" borderId="0" xfId="0" applyFont="1" applyFill="1" applyAlignment="1">
      <alignment horizontal="left" vertical="top" wrapText="1"/>
    </xf>
    <xf numFmtId="49" fontId="33" fillId="0" borderId="0" xfId="0" applyNumberFormat="1" applyFont="1" applyAlignment="1">
      <alignment horizontal="justify" vertical="top" wrapText="1"/>
    </xf>
  </cellXfs>
  <cellStyles count="360">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20% - Accent1" xfId="58"/>
    <cellStyle name="20% - Accent1 1 4" xfId="59"/>
    <cellStyle name="20% - Accent1 2" xfId="60"/>
    <cellStyle name="20% - Accent1 3" xfId="61"/>
    <cellStyle name="20% - Accent1_1630_PZI_Popis_170215_s" xfId="62"/>
    <cellStyle name="20% - Accent2" xfId="63"/>
    <cellStyle name="20% - Accent2 2" xfId="64"/>
    <cellStyle name="20% - Accent2 3" xfId="65"/>
    <cellStyle name="20% - Accent3" xfId="66"/>
    <cellStyle name="20% - Accent3 2" xfId="67"/>
    <cellStyle name="20% - Accent3 3" xfId="68"/>
    <cellStyle name="20% - Accent4" xfId="69"/>
    <cellStyle name="20% - Accent4 2" xfId="70"/>
    <cellStyle name="20% - Accent4 3" xfId="71"/>
    <cellStyle name="20% - Accent5" xfId="72"/>
    <cellStyle name="20% - Accent5 2" xfId="73"/>
    <cellStyle name="20% - Accent5 3" xfId="74"/>
    <cellStyle name="20% - Accent6" xfId="75"/>
    <cellStyle name="20% - Accent6 2" xfId="76"/>
    <cellStyle name="20% - Accent6 3" xfId="77"/>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40% - Accent1" xfId="78"/>
    <cellStyle name="40% - Accent1 2" xfId="79"/>
    <cellStyle name="40% - Accent1 3" xfId="80"/>
    <cellStyle name="40% - Accent2" xfId="81"/>
    <cellStyle name="40% - Accent2 2" xfId="82"/>
    <cellStyle name="40% - Accent2 3" xfId="83"/>
    <cellStyle name="40% - Accent3" xfId="84"/>
    <cellStyle name="40% - Accent3 2" xfId="85"/>
    <cellStyle name="40% - Accent3 3" xfId="86"/>
    <cellStyle name="40% - Accent4" xfId="87"/>
    <cellStyle name="40% - Accent4 2" xfId="88"/>
    <cellStyle name="40% - Accent4 3" xfId="89"/>
    <cellStyle name="40% - Accent5" xfId="90"/>
    <cellStyle name="40% - Accent5 2" xfId="91"/>
    <cellStyle name="40% - Accent5 3" xfId="92"/>
    <cellStyle name="40% - Accent6" xfId="93"/>
    <cellStyle name="40% - Accent6 2" xfId="94"/>
    <cellStyle name="40% - Accent6 3" xfId="95"/>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60% - Accent1" xfId="96"/>
    <cellStyle name="60% - Accent2" xfId="97"/>
    <cellStyle name="60% - Accent3" xfId="98"/>
    <cellStyle name="60% - Accent4" xfId="99"/>
    <cellStyle name="60% - Accent5" xfId="100"/>
    <cellStyle name="60% - Accent6" xfId="101"/>
    <cellStyle name="Accent1" xfId="102"/>
    <cellStyle name="Accent2" xfId="103"/>
    <cellStyle name="Accent3" xfId="104"/>
    <cellStyle name="Accent4" xfId="105"/>
    <cellStyle name="Accent5" xfId="106"/>
    <cellStyle name="Accent6" xfId="107"/>
    <cellStyle name="Bad" xfId="108"/>
    <cellStyle name="Calculation" xfId="109"/>
    <cellStyle name="Check Cell" xfId="110"/>
    <cellStyle name="Comma 2" xfId="46"/>
    <cellStyle name="Comma 2 2" xfId="56"/>
    <cellStyle name="Comma 2 3" xfId="111"/>
    <cellStyle name="Comma 2 4" xfId="51"/>
    <cellStyle name="Comma 3" xfId="55"/>
    <cellStyle name="Comma 3 2" xfId="112"/>
    <cellStyle name="Comma 4" xfId="113"/>
    <cellStyle name="Comma0" xfId="114"/>
    <cellStyle name="Comma0 2" xfId="115"/>
    <cellStyle name="Comma0 3" xfId="116"/>
    <cellStyle name="Currency 2" xfId="57"/>
    <cellStyle name="Currency 2 2" xfId="117"/>
    <cellStyle name="Currency 3" xfId="118"/>
    <cellStyle name="Currency 4" xfId="119"/>
    <cellStyle name="Currency 5" xfId="120"/>
    <cellStyle name="Currency 6" xfId="121"/>
    <cellStyle name="Currency 7" xfId="122"/>
    <cellStyle name="Currency0" xfId="123"/>
    <cellStyle name="Currency0 2" xfId="124"/>
    <cellStyle name="Currency0 3" xfId="125"/>
    <cellStyle name="Date" xfId="126"/>
    <cellStyle name="Date 2" xfId="127"/>
    <cellStyle name="Date 3" xfId="128"/>
    <cellStyle name="Denar [0]_V3 plin" xfId="129"/>
    <cellStyle name="Denar_V3 plin" xfId="130"/>
    <cellStyle name="Dobro" xfId="6" builtinId="26" customBuiltin="1"/>
    <cellStyle name="Element-delo" xfId="131"/>
    <cellStyle name="Element-delo 5" xfId="132"/>
    <cellStyle name="Element-delo 5 2" xfId="133"/>
    <cellStyle name="Element-delo 5 3" xfId="134"/>
    <cellStyle name="Element-delo_HTZ IP 164 srednja zdravstvena šola Celje ci1151-1, BZ500+..." xfId="135"/>
    <cellStyle name="Excel Built-in Normal" xfId="136"/>
    <cellStyle name="Excel Built-in Normal 2" xfId="137"/>
    <cellStyle name="Excel Built-in Normal_1630_PZI_Popis_170215_s" xfId="138"/>
    <cellStyle name="Excel_BuiltIn_Comma 1" xfId="139"/>
    <cellStyle name="Explanatory Text" xfId="140"/>
    <cellStyle name="Fixed" xfId="141"/>
    <cellStyle name="Fixed 2" xfId="142"/>
    <cellStyle name="Fixed 3" xfId="143"/>
    <cellStyle name="Heading 1" xfId="144"/>
    <cellStyle name="Heading 2" xfId="145"/>
    <cellStyle name="Heading 3" xfId="146"/>
    <cellStyle name="Heading 4" xfId="147"/>
    <cellStyle name="Hiperpovezava 2" xfId="148"/>
    <cellStyle name="Hyperlink 2" xfId="149"/>
    <cellStyle name="Hyperlink 2 2" xfId="150"/>
    <cellStyle name="Hyperlink 2 3" xfId="151"/>
    <cellStyle name="Hyperlink 3" xfId="152"/>
    <cellStyle name="Hyperlink 3 2" xfId="153"/>
    <cellStyle name="Hyperlink 3 3" xfId="154"/>
    <cellStyle name="Input" xfId="155"/>
    <cellStyle name="Izhod" xfId="10" builtinId="21" customBuiltin="1"/>
    <cellStyle name="Linked Cell" xfId="156"/>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slov 5" xfId="157"/>
    <cellStyle name="Navadno" xfId="0" builtinId="0" customBuiltin="1"/>
    <cellStyle name="Navadno 10 10 10" xfId="158"/>
    <cellStyle name="Navadno 10 10 10 2" xfId="159"/>
    <cellStyle name="Navadno 10 10 10 3" xfId="160"/>
    <cellStyle name="Navadno 10 10 10 5" xfId="161"/>
    <cellStyle name="Navadno 10 10 10_1530_LIDL trgovina LOF 213 Maribor_popis_20160503" xfId="162"/>
    <cellStyle name="Navadno 10 111 10" xfId="163"/>
    <cellStyle name="Navadno 103" xfId="164"/>
    <cellStyle name="Navadno 103 2" xfId="165"/>
    <cellStyle name="Navadno 103 3" xfId="166"/>
    <cellStyle name="Navadno 104" xfId="167"/>
    <cellStyle name="Navadno 104 2" xfId="168"/>
    <cellStyle name="Navadno 104 3" xfId="169"/>
    <cellStyle name="Navadno 105" xfId="170"/>
    <cellStyle name="Navadno 105 2" xfId="171"/>
    <cellStyle name="Navadno 105 3" xfId="172"/>
    <cellStyle name="Navadno 105 4" xfId="173"/>
    <cellStyle name="Navadno 105_1530_LIDL trgovina LOF 213 Maribor_popis_20160503" xfId="174"/>
    <cellStyle name="Navadno 106 2" xfId="175"/>
    <cellStyle name="Navadno 107" xfId="176"/>
    <cellStyle name="Navadno 107 2" xfId="177"/>
    <cellStyle name="Navadno 107 3" xfId="178"/>
    <cellStyle name="Navadno 108" xfId="179"/>
    <cellStyle name="Navadno 108 2" xfId="180"/>
    <cellStyle name="Navadno 108 3" xfId="181"/>
    <cellStyle name="Navadno 109" xfId="182"/>
    <cellStyle name="Navadno 109 2" xfId="183"/>
    <cellStyle name="Navadno 109 3" xfId="184"/>
    <cellStyle name="Navadno 110" xfId="185"/>
    <cellStyle name="Navadno 110 2" xfId="186"/>
    <cellStyle name="Navadno 110 3" xfId="187"/>
    <cellStyle name="Navadno 111" xfId="188"/>
    <cellStyle name="Navadno 111 2" xfId="189"/>
    <cellStyle name="Navadno 111 3" xfId="190"/>
    <cellStyle name="Navadno 112 2" xfId="191"/>
    <cellStyle name="Navadno 113 2" xfId="192"/>
    <cellStyle name="Navadno 114 2" xfId="193"/>
    <cellStyle name="Navadno 115 2" xfId="194"/>
    <cellStyle name="Navadno 116 2" xfId="195"/>
    <cellStyle name="Navadno 119 2" xfId="196"/>
    <cellStyle name="Navadno 121 2" xfId="197"/>
    <cellStyle name="Navadno 122 2" xfId="198"/>
    <cellStyle name="Navadno 2" xfId="43"/>
    <cellStyle name="Navadno 2 100 2" xfId="200"/>
    <cellStyle name="Navadno 2 2" xfId="201"/>
    <cellStyle name="Navadno 2 2 2" xfId="202"/>
    <cellStyle name="Navadno 2 2_1530_LIDL trgovina LOF 213 Maribor_popis_20160503" xfId="203"/>
    <cellStyle name="Navadno 2 3" xfId="204"/>
    <cellStyle name="Navadno 2 4" xfId="205"/>
    <cellStyle name="Navadno 2 5" xfId="206"/>
    <cellStyle name="Navadno 2 6" xfId="199"/>
    <cellStyle name="Navadno 3" xfId="47"/>
    <cellStyle name="Navadno 3 11" xfId="208"/>
    <cellStyle name="Navadno 3 11 2" xfId="209"/>
    <cellStyle name="Navadno 3 11 3" xfId="210"/>
    <cellStyle name="Navadno 3 111" xfId="211"/>
    <cellStyle name="Navadno 3 2" xfId="212"/>
    <cellStyle name="Navadno 3 2 15" xfId="213"/>
    <cellStyle name="Navadno 3 2 15 2" xfId="214"/>
    <cellStyle name="Navadno 3 2 15 2 2" xfId="215"/>
    <cellStyle name="Navadno 3 2 15 3" xfId="216"/>
    <cellStyle name="Navadno 3 2 15_1630_PZI_Popis_170215_s" xfId="217"/>
    <cellStyle name="Navadno 3 2 2" xfId="218"/>
    <cellStyle name="Navadno 3 3" xfId="219"/>
    <cellStyle name="Navadno 3 3 2" xfId="220"/>
    <cellStyle name="Navadno 3 3 3" xfId="221"/>
    <cellStyle name="Navadno 3 4" xfId="207"/>
    <cellStyle name="Navadno 4" xfId="222"/>
    <cellStyle name="Navadno 4 2" xfId="223"/>
    <cellStyle name="Navadno 4 2 2" xfId="224"/>
    <cellStyle name="Navadno 4 2 3" xfId="225"/>
    <cellStyle name="Navadno 5" xfId="226"/>
    <cellStyle name="Navadno 5 2" xfId="227"/>
    <cellStyle name="Navadno 5 3" xfId="228"/>
    <cellStyle name="Navadno 6" xfId="229"/>
    <cellStyle name="Navadno 6 2" xfId="230"/>
    <cellStyle name="Navadno 7" xfId="54"/>
    <cellStyle name="Navadno 7 2" xfId="231"/>
    <cellStyle name="Navadno 7 3" xfId="232"/>
    <cellStyle name="Navadno 73" xfId="233"/>
    <cellStyle name="Navadno 75" xfId="234"/>
    <cellStyle name="Navadno 75 2" xfId="235"/>
    <cellStyle name="Navadno 75 3" xfId="236"/>
    <cellStyle name="Navadno 82" xfId="237"/>
    <cellStyle name="Navadno 82 2" xfId="238"/>
    <cellStyle name="Navadno 82 3" xfId="239"/>
    <cellStyle name="Navadno 85" xfId="240"/>
    <cellStyle name="Navadno 85 2" xfId="241"/>
    <cellStyle name="Navadno 85 3" xfId="242"/>
    <cellStyle name="Navadno 9" xfId="243"/>
    <cellStyle name="Navadno 9 2" xfId="244"/>
    <cellStyle name="Navadno 9 3" xfId="245"/>
    <cellStyle name="Navadno 94 2" xfId="246"/>
    <cellStyle name="Navadno 95 2" xfId="247"/>
    <cellStyle name="Navadno 96" xfId="248"/>
    <cellStyle name="Navadno 96 2" xfId="249"/>
    <cellStyle name="Navadno 96 3" xfId="250"/>
    <cellStyle name="Navadno 99" xfId="251"/>
    <cellStyle name="Navadno 99 2" xfId="252"/>
    <cellStyle name="Navadno 99 3" xfId="253"/>
    <cellStyle name="Navadno_KALAMAR-PSO GREGORČIČEVA MS-16.11.04" xfId="48"/>
    <cellStyle name="Neutral" xfId="254"/>
    <cellStyle name="Nevtralno" xfId="8" builtinId="28" customBuiltin="1"/>
    <cellStyle name="Normal 10" xfId="255"/>
    <cellStyle name="Normal 10 2" xfId="256"/>
    <cellStyle name="Normal 10 3" xfId="257"/>
    <cellStyle name="Normal 11" xfId="258"/>
    <cellStyle name="Normal 11 2" xfId="259"/>
    <cellStyle name="Normal 11 3" xfId="260"/>
    <cellStyle name="Normal 12" xfId="261"/>
    <cellStyle name="Normal 13" xfId="262"/>
    <cellStyle name="Normal 13 2" xfId="263"/>
    <cellStyle name="Normal 13 3" xfId="264"/>
    <cellStyle name="Normal 13 4" xfId="265"/>
    <cellStyle name="Normal 13 5" xfId="266"/>
    <cellStyle name="Normal 19" xfId="267"/>
    <cellStyle name="Normal 2" xfId="268"/>
    <cellStyle name="Normal 2 2" xfId="269"/>
    <cellStyle name="Normal 2 2 2" xfId="270"/>
    <cellStyle name="Normal 2 3" xfId="53"/>
    <cellStyle name="Normal 2 4" xfId="271"/>
    <cellStyle name="Normal 2_1530_LIDL trgovina LOF 213 Maribor_popis_20160503" xfId="272"/>
    <cellStyle name="Normal 3" xfId="273"/>
    <cellStyle name="Normal 3 2" xfId="274"/>
    <cellStyle name="Normal 4" xfId="275"/>
    <cellStyle name="Normal 4 2" xfId="276"/>
    <cellStyle name="Normal 4 2 2" xfId="277"/>
    <cellStyle name="Normal 4 2 3" xfId="278"/>
    <cellStyle name="Normal 4 3" xfId="279"/>
    <cellStyle name="Normal 4 4" xfId="280"/>
    <cellStyle name="Normal 4_1530_LIDL trgovina LOF 213 Maribor_popis_20160503" xfId="281"/>
    <cellStyle name="Normal 40" xfId="282"/>
    <cellStyle name="Normal 40 2" xfId="283"/>
    <cellStyle name="Normal 40 3" xfId="284"/>
    <cellStyle name="Normal 42" xfId="285"/>
    <cellStyle name="Normal 42 2" xfId="286"/>
    <cellStyle name="Normal 42 3" xfId="287"/>
    <cellStyle name="Normal 48" xfId="288"/>
    <cellStyle name="Normal 48 2" xfId="289"/>
    <cellStyle name="Normal 48 3" xfId="290"/>
    <cellStyle name="Normal 49" xfId="291"/>
    <cellStyle name="Normal 49 2" xfId="292"/>
    <cellStyle name="Normal 49 3" xfId="293"/>
    <cellStyle name="Normal 5" xfId="294"/>
    <cellStyle name="Normal 5 2" xfId="295"/>
    <cellStyle name="Normal 5 2 2" xfId="296"/>
    <cellStyle name="Normal 5 2 3" xfId="297"/>
    <cellStyle name="Normal 50" xfId="298"/>
    <cellStyle name="Normal 50 2" xfId="299"/>
    <cellStyle name="Normal 50 3" xfId="300"/>
    <cellStyle name="Normal 51" xfId="301"/>
    <cellStyle name="Normal 51 2" xfId="302"/>
    <cellStyle name="Normal 51 3" xfId="303"/>
    <cellStyle name="Normal 52" xfId="304"/>
    <cellStyle name="Normal 52 2" xfId="305"/>
    <cellStyle name="Normal 52 3" xfId="306"/>
    <cellStyle name="Normal 53" xfId="307"/>
    <cellStyle name="Normal 53 2" xfId="308"/>
    <cellStyle name="Normal 53 3" xfId="309"/>
    <cellStyle name="Normal 54" xfId="310"/>
    <cellStyle name="Normal 54 2" xfId="311"/>
    <cellStyle name="Normal 54 3" xfId="312"/>
    <cellStyle name="Normal 55" xfId="313"/>
    <cellStyle name="Normal 55 2" xfId="314"/>
    <cellStyle name="Normal 55 3" xfId="315"/>
    <cellStyle name="Normal 56" xfId="316"/>
    <cellStyle name="Normal 56 2" xfId="317"/>
    <cellStyle name="Normal 56 3" xfId="318"/>
    <cellStyle name="Normal 6" xfId="319"/>
    <cellStyle name="Normal 7" xfId="320"/>
    <cellStyle name="Normal 7 2" xfId="321"/>
    <cellStyle name="Normal 7 3" xfId="322"/>
    <cellStyle name="Normal 8" xfId="323"/>
    <cellStyle name="Normal 8 2" xfId="324"/>
    <cellStyle name="Normal 8 3" xfId="325"/>
    <cellStyle name="Normal 9" xfId="326"/>
    <cellStyle name="Normal 9 2" xfId="327"/>
    <cellStyle name="Normal 9 3" xfId="328"/>
    <cellStyle name="Normal_elekto dela(14.11.2007) 2" xfId="329"/>
    <cellStyle name="Note" xfId="330"/>
    <cellStyle name="Odstotek 2" xfId="332"/>
    <cellStyle name="Odstotek 2 2" xfId="333"/>
    <cellStyle name="Odstotek 2 3" xfId="334"/>
    <cellStyle name="Odstotek 3" xfId="331"/>
    <cellStyle name="Opomba" xfId="15" builtinId="10" customBuiltin="1"/>
    <cellStyle name="Opozorilo" xfId="14" builtinId="11" customBuiltin="1"/>
    <cellStyle name="Output" xfId="335"/>
    <cellStyle name="Pojasnjevalno besedilo" xfId="16" builtinId="53" customBuiltin="1"/>
    <cellStyle name="Pomoc" xfId="336"/>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PRVA VRSTA Element delo 2" xfId="337"/>
    <cellStyle name="Računanje" xfId="11" builtinId="22" customBuiltin="1"/>
    <cellStyle name="Slabo" xfId="7" builtinId="27" customBuiltin="1"/>
    <cellStyle name="Slog 1" xfId="338"/>
    <cellStyle name="Slog JB 10" xfId="339"/>
    <cellStyle name="Slog JB 10 2" xfId="340"/>
    <cellStyle name="Title" xfId="341"/>
    <cellStyle name="Title 2" xfId="342"/>
    <cellStyle name="Title 3" xfId="343"/>
    <cellStyle name="Total" xfId="344"/>
    <cellStyle name="Valuta 2" xfId="345"/>
    <cellStyle name="Valuta 3" xfId="44"/>
    <cellStyle name="Valuta 4" xfId="52"/>
    <cellStyle name="Vejica" xfId="42" builtinId="3"/>
    <cellStyle name="Vejica 2" xfId="347"/>
    <cellStyle name="Vejica 2 2" xfId="348"/>
    <cellStyle name="Vejica 2 2 2" xfId="349"/>
    <cellStyle name="Vejica 2 2 3" xfId="350"/>
    <cellStyle name="Vejica 2 2 4" xfId="351"/>
    <cellStyle name="Vejica 2 2_1530_LIDL trgovina LOF 213 Maribor_popis_20160503" xfId="352"/>
    <cellStyle name="Vejica 3" xfId="45"/>
    <cellStyle name="Vejica 3 2" xfId="354"/>
    <cellStyle name="Vejica 3 3" xfId="355"/>
    <cellStyle name="Vejica 3 4" xfId="356"/>
    <cellStyle name="Vejica 3 5" xfId="353"/>
    <cellStyle name="Vejica 3_1530_LIDL trgovina LOF 213 Maribor_popis_20160503" xfId="357"/>
    <cellStyle name="Vejica 4" xfId="346"/>
    <cellStyle name="Vejica 5" xfId="50"/>
    <cellStyle name="Vejica 6" xfId="49"/>
    <cellStyle name="Vejica 7" xfId="359"/>
    <cellStyle name="Vnos" xfId="9" builtinId="20" customBuiltin="1"/>
    <cellStyle name="Vsota" xfId="17" builtinId="25" customBuiltin="1"/>
    <cellStyle name="Warning Text" xfId="358"/>
  </cellStyles>
  <dxfs count="0"/>
  <tableStyles count="0" defaultTableStyle="TableStyleMedium9" defaultPivotStyle="PivotStyleLight16"/>
  <colors>
    <mruColors>
      <color rgb="FFFFFF66"/>
      <color rgb="FFD1CC00"/>
      <color rgb="FFFFFF00"/>
      <color rgb="FFFFFF25"/>
      <color rgb="FFA50021"/>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27</xdr:row>
      <xdr:rowOff>45720</xdr:rowOff>
    </xdr:from>
    <xdr:to>
      <xdr:col>5</xdr:col>
      <xdr:colOff>466724</xdr:colOff>
      <xdr:row>34</xdr:row>
      <xdr:rowOff>143195</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9870" y="4951095"/>
          <a:ext cx="2430779" cy="1430975"/>
        </a:xfrm>
        <a:prstGeom prst="rect">
          <a:avLst/>
        </a:prstGeom>
      </xdr:spPr>
    </xdr:pic>
    <xdr:clientData/>
  </xdr:twoCellAnchor>
  <xdr:twoCellAnchor editAs="oneCell">
    <xdr:from>
      <xdr:col>5</xdr:col>
      <xdr:colOff>47626</xdr:colOff>
      <xdr:row>7</xdr:row>
      <xdr:rowOff>180976</xdr:rowOff>
    </xdr:from>
    <xdr:to>
      <xdr:col>6</xdr:col>
      <xdr:colOff>501148</xdr:colOff>
      <xdr:row>11</xdr:row>
      <xdr:rowOff>84964</xdr:rowOff>
    </xdr:to>
    <xdr:pic>
      <xdr:nvPicPr>
        <xdr:cNvPr id="5" name="Slika 4">
          <a:extLst>
            <a:ext uri="{FF2B5EF4-FFF2-40B4-BE49-F238E27FC236}">
              <a16:creationId xmlns:a16="http://schemas.microsoft.com/office/drawing/2014/main" id="{0D344190-4CBA-4157-A882-FC9B09AA7B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81551" y="1714501"/>
          <a:ext cx="1701297" cy="627888"/>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pageSetUpPr fitToPage="1"/>
  </sheetPr>
  <dimension ref="A1:H50"/>
  <sheetViews>
    <sheetView showZeros="0" view="pageLayout" topLeftCell="A5" zoomScaleNormal="100" workbookViewId="0">
      <selection activeCell="D21" sqref="D21"/>
    </sheetView>
  </sheetViews>
  <sheetFormatPr defaultColWidth="9.140625" defaultRowHeight="15"/>
  <cols>
    <col min="1" max="1" width="9.28515625" style="1" customWidth="1"/>
    <col min="2" max="2" width="29.140625" customWidth="1"/>
    <col min="3" max="3" width="6.42578125" customWidth="1"/>
    <col min="4" max="4" width="11.140625" bestFit="1" customWidth="1"/>
    <col min="5" max="5" width="10" customWidth="1"/>
    <col min="6" max="6" width="17.42578125" customWidth="1"/>
  </cols>
  <sheetData>
    <row r="1" spans="1:8">
      <c r="A1" s="28"/>
      <c r="B1" s="29"/>
      <c r="C1" s="29"/>
      <c r="D1" s="29"/>
      <c r="E1" s="29"/>
      <c r="F1" s="29"/>
      <c r="G1" s="29"/>
    </row>
    <row r="2" spans="1:8" s="4" customFormat="1" ht="18" customHeight="1">
      <c r="A2" s="194" t="s">
        <v>42</v>
      </c>
      <c r="B2" s="195"/>
      <c r="C2" s="196"/>
      <c r="D2" s="25"/>
      <c r="E2" s="125" t="s">
        <v>41</v>
      </c>
      <c r="F2" s="198" t="s">
        <v>43</v>
      </c>
      <c r="G2" s="198"/>
    </row>
    <row r="3" spans="1:8" s="4" customFormat="1" ht="18" customHeight="1">
      <c r="A3" s="196"/>
      <c r="B3" s="196"/>
      <c r="C3" s="196"/>
      <c r="E3" s="125"/>
      <c r="F3" s="198"/>
      <c r="G3" s="198"/>
    </row>
    <row r="4" spans="1:8" s="4" customFormat="1" ht="18" customHeight="1">
      <c r="A4" s="196"/>
      <c r="B4" s="196"/>
      <c r="C4" s="196"/>
      <c r="E4" s="125"/>
      <c r="F4" s="198"/>
      <c r="G4" s="198"/>
    </row>
    <row r="5" spans="1:8" s="5" customFormat="1" ht="18" customHeight="1">
      <c r="A5" s="196"/>
      <c r="B5" s="196"/>
      <c r="C5" s="196"/>
      <c r="E5" s="125"/>
      <c r="F5" s="198"/>
      <c r="G5" s="198"/>
    </row>
    <row r="6" spans="1:8" s="20" customFormat="1" ht="18.75">
      <c r="A6" s="3" t="s">
        <v>11</v>
      </c>
      <c r="B6" s="3"/>
      <c r="D6" s="21"/>
      <c r="E6" s="21"/>
      <c r="F6" s="21"/>
    </row>
    <row r="7" spans="1:8" s="2" customFormat="1">
      <c r="A7" s="6"/>
      <c r="B7" s="7"/>
      <c r="C7" s="8"/>
      <c r="D7" s="9"/>
      <c r="E7" s="9"/>
      <c r="F7" s="9"/>
      <c r="G7" s="9"/>
    </row>
    <row r="8" spans="1:8" s="10" customFormat="1">
      <c r="A8" s="11"/>
      <c r="B8" s="12"/>
      <c r="C8" s="13"/>
      <c r="D8" s="14"/>
      <c r="E8" s="14"/>
      <c r="F8" s="14"/>
    </row>
    <row r="9" spans="1:8">
      <c r="A9" s="22" t="s">
        <v>13</v>
      </c>
      <c r="B9" s="23"/>
      <c r="C9" s="17" t="s">
        <v>37</v>
      </c>
      <c r="D9" s="18"/>
      <c r="F9" s="18"/>
      <c r="G9" s="19"/>
      <c r="H9" s="19"/>
    </row>
    <row r="10" spans="1:8" ht="13.9" customHeight="1">
      <c r="A10" s="15"/>
      <c r="B10" s="17"/>
      <c r="C10" s="17" t="s">
        <v>38</v>
      </c>
      <c r="D10" s="18"/>
      <c r="E10" s="18"/>
      <c r="F10" s="18"/>
      <c r="G10" s="19"/>
      <c r="H10" s="19"/>
    </row>
    <row r="11" spans="1:8" ht="13.9" customHeight="1">
      <c r="A11" s="15"/>
      <c r="B11" s="17"/>
      <c r="C11" s="17" t="s">
        <v>30</v>
      </c>
      <c r="D11" s="18"/>
      <c r="E11" s="18"/>
      <c r="F11" s="18"/>
      <c r="G11" s="19"/>
      <c r="H11" s="19"/>
    </row>
    <row r="12" spans="1:8" ht="13.9" customHeight="1">
      <c r="A12" s="15"/>
      <c r="B12" s="17"/>
      <c r="C12" s="17"/>
      <c r="D12" s="18"/>
      <c r="E12" s="18"/>
      <c r="F12" s="18"/>
      <c r="G12" s="19"/>
      <c r="H12" s="19"/>
    </row>
    <row r="13" spans="1:8">
      <c r="A13" s="22" t="s">
        <v>14</v>
      </c>
      <c r="B13" s="17"/>
      <c r="C13" s="17" t="s">
        <v>31</v>
      </c>
      <c r="D13" s="18"/>
      <c r="E13" s="18"/>
      <c r="F13" s="18"/>
      <c r="G13" s="19"/>
      <c r="H13" s="19"/>
    </row>
    <row r="14" spans="1:8">
      <c r="A14" s="15"/>
      <c r="B14" s="17"/>
      <c r="C14" s="17"/>
      <c r="D14" s="18"/>
      <c r="E14" s="18"/>
      <c r="F14" s="18"/>
      <c r="G14" s="19"/>
      <c r="H14" s="19"/>
    </row>
    <row r="15" spans="1:8" ht="15" customHeight="1">
      <c r="A15" s="22" t="s">
        <v>15</v>
      </c>
      <c r="B15" s="17"/>
      <c r="C15" s="197" t="s">
        <v>76</v>
      </c>
      <c r="D15" s="197"/>
      <c r="E15" s="197"/>
      <c r="F15" s="197"/>
      <c r="G15" s="19"/>
      <c r="H15" s="19"/>
    </row>
    <row r="16" spans="1:8">
      <c r="A16" s="15"/>
      <c r="B16" s="17"/>
      <c r="C16" s="197"/>
      <c r="D16" s="197"/>
      <c r="E16" s="197"/>
      <c r="F16" s="197"/>
      <c r="G16" s="19"/>
      <c r="H16" s="19"/>
    </row>
    <row r="17" spans="1:8" s="33" customFormat="1">
      <c r="A17" s="15"/>
      <c r="B17" s="17"/>
      <c r="C17" s="123"/>
      <c r="D17" s="123"/>
      <c r="E17" s="123"/>
      <c r="F17" s="123"/>
      <c r="G17" s="19"/>
      <c r="H17" s="19"/>
    </row>
    <row r="18" spans="1:8">
      <c r="A18" s="22" t="s">
        <v>44</v>
      </c>
      <c r="B18" s="17"/>
      <c r="C18" s="126" t="s">
        <v>45</v>
      </c>
      <c r="D18" s="123"/>
      <c r="E18" s="123"/>
      <c r="F18" s="123"/>
      <c r="G18" s="19"/>
      <c r="H18" s="19"/>
    </row>
    <row r="19" spans="1:8">
      <c r="A19" s="15"/>
      <c r="B19" s="17"/>
      <c r="C19" s="119"/>
      <c r="D19" s="119"/>
      <c r="E19" s="119"/>
      <c r="F19" s="119"/>
      <c r="G19" s="19"/>
      <c r="H19" s="19"/>
    </row>
    <row r="20" spans="1:8">
      <c r="A20" s="22" t="s">
        <v>17</v>
      </c>
      <c r="B20" s="17"/>
      <c r="C20" s="34" t="s">
        <v>73</v>
      </c>
      <c r="D20" s="18"/>
      <c r="E20" s="18"/>
      <c r="F20" s="18"/>
      <c r="G20" s="19"/>
      <c r="H20" s="19"/>
    </row>
    <row r="21" spans="1:8">
      <c r="A21" s="15"/>
      <c r="B21" s="30"/>
      <c r="C21" s="17"/>
      <c r="D21" s="18"/>
      <c r="E21" s="18"/>
      <c r="F21" s="18"/>
      <c r="G21" s="19"/>
      <c r="H21" s="19"/>
    </row>
    <row r="22" spans="1:8">
      <c r="A22" s="22" t="s">
        <v>12</v>
      </c>
      <c r="B22" s="17"/>
      <c r="C22" s="17" t="s">
        <v>74</v>
      </c>
      <c r="D22" s="18"/>
      <c r="E22" s="18"/>
      <c r="F22" s="18"/>
      <c r="G22" s="19"/>
      <c r="H22" s="19"/>
    </row>
    <row r="23" spans="1:8">
      <c r="A23" s="15"/>
      <c r="B23" s="17"/>
      <c r="C23" s="17"/>
      <c r="D23" s="18"/>
      <c r="E23" s="18"/>
      <c r="F23" s="18"/>
      <c r="G23" s="19"/>
      <c r="H23" s="19"/>
    </row>
    <row r="24" spans="1:8">
      <c r="A24" s="22" t="s">
        <v>16</v>
      </c>
      <c r="B24" s="17"/>
      <c r="C24" s="17" t="s">
        <v>75</v>
      </c>
      <c r="D24" s="18"/>
      <c r="E24" s="18"/>
      <c r="F24" s="18"/>
      <c r="G24" s="19"/>
      <c r="H24" s="19"/>
    </row>
    <row r="25" spans="1:8">
      <c r="A25" s="15"/>
      <c r="B25" s="17"/>
      <c r="C25" s="17"/>
      <c r="D25" s="18"/>
      <c r="E25" s="18"/>
      <c r="F25" s="18"/>
      <c r="G25" s="19"/>
      <c r="H25" s="19"/>
    </row>
    <row r="26" spans="1:8">
      <c r="A26" s="22" t="s">
        <v>20</v>
      </c>
      <c r="B26" s="17"/>
      <c r="C26" s="17" t="s">
        <v>32</v>
      </c>
      <c r="D26" s="18"/>
      <c r="E26" s="18"/>
      <c r="F26" s="18"/>
      <c r="G26" s="19"/>
      <c r="H26" s="19"/>
    </row>
    <row r="27" spans="1:8">
      <c r="A27" s="15"/>
      <c r="B27" s="31"/>
      <c r="C27" s="17"/>
      <c r="D27" s="18"/>
      <c r="E27" s="18"/>
      <c r="F27" s="18"/>
      <c r="G27" s="19"/>
      <c r="H27" s="19"/>
    </row>
    <row r="28" spans="1:8">
      <c r="A28" s="11" t="s">
        <v>21</v>
      </c>
      <c r="B28" s="17"/>
      <c r="C28" s="17"/>
      <c r="D28" s="18"/>
      <c r="E28" s="18"/>
      <c r="F28" s="18"/>
      <c r="G28" s="19"/>
      <c r="H28" s="19"/>
    </row>
    <row r="29" spans="1:8">
      <c r="A29" s="15"/>
      <c r="B29" s="32"/>
      <c r="C29" s="17"/>
      <c r="D29" s="18"/>
      <c r="E29" s="18"/>
      <c r="F29" s="18"/>
      <c r="G29" s="19"/>
      <c r="H29" s="19"/>
    </row>
    <row r="30" spans="1:8">
      <c r="A30" s="15"/>
      <c r="B30" s="17"/>
      <c r="C30" s="17"/>
      <c r="D30" s="18"/>
      <c r="E30" s="18"/>
      <c r="F30" s="18"/>
      <c r="G30" s="19"/>
      <c r="H30" s="19"/>
    </row>
    <row r="31" spans="1:8">
      <c r="A31" s="15"/>
      <c r="B31" s="31"/>
      <c r="C31" s="17"/>
      <c r="D31" s="18"/>
      <c r="E31" s="18"/>
      <c r="F31" s="18"/>
      <c r="G31" s="19"/>
      <c r="H31" s="19"/>
    </row>
    <row r="32" spans="1:8">
      <c r="B32" s="19"/>
      <c r="C32" s="19"/>
      <c r="D32" s="19"/>
      <c r="E32" s="19"/>
      <c r="F32" s="19"/>
      <c r="G32" s="19"/>
      <c r="H32" s="19"/>
    </row>
    <row r="33" spans="2:8">
      <c r="B33" s="19"/>
      <c r="C33" s="19"/>
      <c r="D33" s="19"/>
      <c r="E33" s="19"/>
      <c r="F33" s="19"/>
      <c r="G33" s="19"/>
      <c r="H33" s="19"/>
    </row>
    <row r="34" spans="2:8">
      <c r="B34" s="19"/>
      <c r="C34" s="19"/>
      <c r="D34" s="19"/>
      <c r="E34" s="19"/>
      <c r="F34" s="19"/>
      <c r="G34" s="19"/>
      <c r="H34" s="19"/>
    </row>
    <row r="35" spans="2:8">
      <c r="B35" s="19"/>
      <c r="C35" s="19"/>
      <c r="D35" s="19"/>
      <c r="E35" s="19"/>
      <c r="F35" s="19"/>
      <c r="G35" s="19"/>
    </row>
    <row r="36" spans="2:8">
      <c r="B36" s="19"/>
      <c r="C36" s="19"/>
      <c r="D36" s="19"/>
      <c r="E36" s="19"/>
      <c r="F36" s="19"/>
      <c r="G36" s="19"/>
    </row>
    <row r="37" spans="2:8">
      <c r="B37" s="19"/>
      <c r="C37" s="19"/>
      <c r="D37" s="19"/>
      <c r="E37" s="19"/>
      <c r="F37" s="19"/>
      <c r="G37" s="19"/>
    </row>
    <row r="38" spans="2:8">
      <c r="B38" s="19"/>
      <c r="C38" s="19"/>
      <c r="D38" s="19"/>
      <c r="E38" s="19"/>
      <c r="F38" s="19"/>
      <c r="G38" s="19"/>
    </row>
    <row r="39" spans="2:8">
      <c r="B39" s="19"/>
      <c r="C39" s="19"/>
      <c r="D39" s="19"/>
      <c r="E39" s="19"/>
      <c r="F39" s="19"/>
      <c r="G39" s="19"/>
    </row>
    <row r="40" spans="2:8">
      <c r="B40" s="19"/>
      <c r="C40" s="19"/>
      <c r="D40" s="19"/>
      <c r="E40" s="19"/>
      <c r="F40" s="19"/>
      <c r="G40" s="19"/>
    </row>
    <row r="41" spans="2:8">
      <c r="B41" s="19"/>
      <c r="C41" s="19"/>
      <c r="D41" s="19"/>
      <c r="E41" s="19"/>
      <c r="F41" s="19"/>
      <c r="G41" s="19"/>
    </row>
    <row r="42" spans="2:8">
      <c r="B42" s="19"/>
      <c r="C42" s="19"/>
      <c r="D42" s="19"/>
      <c r="E42" s="19"/>
      <c r="F42" s="19"/>
      <c r="G42" s="19"/>
    </row>
    <row r="43" spans="2:8">
      <c r="B43" s="19"/>
      <c r="C43" s="19"/>
      <c r="D43" s="19"/>
      <c r="E43" s="19"/>
      <c r="F43" s="19"/>
      <c r="G43" s="19"/>
    </row>
    <row r="44" spans="2:8">
      <c r="B44" s="19"/>
      <c r="C44" s="19"/>
      <c r="D44" s="19"/>
      <c r="E44" s="19"/>
      <c r="F44" s="19"/>
      <c r="G44" s="19"/>
    </row>
    <row r="45" spans="2:8">
      <c r="B45" s="19"/>
      <c r="C45" s="19"/>
      <c r="D45" s="19"/>
      <c r="E45" s="19"/>
      <c r="F45" s="19"/>
      <c r="G45" s="19"/>
    </row>
    <row r="46" spans="2:8">
      <c r="B46" s="19"/>
      <c r="C46" s="19"/>
      <c r="D46" s="19"/>
      <c r="E46" s="19"/>
      <c r="F46" s="19"/>
      <c r="G46" s="19"/>
    </row>
    <row r="47" spans="2:8">
      <c r="B47" s="19"/>
      <c r="C47" s="19"/>
      <c r="D47" s="19"/>
      <c r="E47" s="19"/>
      <c r="F47" s="19"/>
      <c r="G47" s="19"/>
    </row>
    <row r="48" spans="2:8">
      <c r="B48" s="19"/>
      <c r="C48" s="19"/>
      <c r="D48" s="19"/>
      <c r="E48" s="19"/>
      <c r="F48" s="19"/>
      <c r="G48" s="19"/>
    </row>
    <row r="49" spans="1:7">
      <c r="B49" s="19"/>
      <c r="C49" s="19"/>
      <c r="D49" s="19"/>
      <c r="E49" s="19"/>
      <c r="F49" s="19"/>
      <c r="G49" s="19"/>
    </row>
    <row r="50" spans="1:7">
      <c r="A50" s="26"/>
      <c r="B50" s="27"/>
      <c r="C50" s="27"/>
      <c r="D50" s="27"/>
      <c r="E50" s="27"/>
      <c r="F50" s="27"/>
      <c r="G50" s="19"/>
    </row>
  </sheetData>
  <mergeCells count="3">
    <mergeCell ref="A2:C5"/>
    <mergeCell ref="C15:F16"/>
    <mergeCell ref="F2:G5"/>
  </mergeCells>
  <pageMargins left="0.7" right="0.7" top="0.91062500000000002" bottom="0.75" header="0.30354166666666665" footer="0.3"/>
  <pageSetup paperSize="9" scale="94" fitToHeight="0" orientation="portrait" r:id="rId1"/>
  <headerFooter>
    <oddHeader>&amp;L&amp;"Franklin Gothic Book,Navadno"&amp;9POPIS DEL, 
Št. projekta 21/2018
RTP BREG&amp;R&amp;G</oddHeader>
    <oddFooter>&amp;C&amp;P /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pageSetUpPr fitToPage="1"/>
  </sheetPr>
  <dimension ref="A1:H44"/>
  <sheetViews>
    <sheetView showZeros="0" view="pageLayout" zoomScaleNormal="100" workbookViewId="0">
      <selection activeCell="B27" sqref="B27"/>
    </sheetView>
  </sheetViews>
  <sheetFormatPr defaultColWidth="9.140625" defaultRowHeight="15"/>
  <cols>
    <col min="1" max="1" width="9.28515625" style="1" customWidth="1"/>
    <col min="2" max="2" width="41.28515625" customWidth="1"/>
    <col min="3" max="3" width="6.42578125" customWidth="1"/>
    <col min="4" max="4" width="11.140625" bestFit="1" customWidth="1"/>
    <col min="5" max="5" width="10" customWidth="1"/>
    <col min="6" max="6" width="16.140625" customWidth="1"/>
  </cols>
  <sheetData>
    <row r="1" spans="1:8">
      <c r="A1" s="28"/>
      <c r="B1" s="29"/>
      <c r="C1" s="29"/>
      <c r="D1" s="29"/>
      <c r="E1" s="29"/>
      <c r="F1" s="29"/>
    </row>
    <row r="2" spans="1:8" s="4" customFormat="1" ht="18" customHeight="1">
      <c r="A2" s="199" t="str">
        <f>'PRVA STRAN'!A2:C5</f>
        <v>POPIS DEL</v>
      </c>
      <c r="B2" s="200"/>
      <c r="C2" s="201"/>
      <c r="D2" s="25"/>
      <c r="E2" s="198" t="s">
        <v>43</v>
      </c>
      <c r="F2" s="198"/>
    </row>
    <row r="3" spans="1:8" s="4" customFormat="1" ht="18" customHeight="1">
      <c r="A3" s="201"/>
      <c r="B3" s="201"/>
      <c r="C3" s="201"/>
      <c r="E3" s="198"/>
      <c r="F3" s="198"/>
    </row>
    <row r="4" spans="1:8" s="4" customFormat="1" ht="18" customHeight="1">
      <c r="A4" s="201"/>
      <c r="B4" s="201"/>
      <c r="C4" s="201"/>
      <c r="E4" s="198"/>
      <c r="F4" s="198"/>
    </row>
    <row r="5" spans="1:8" s="5" customFormat="1" ht="18" customHeight="1">
      <c r="A5" s="201"/>
      <c r="B5" s="201"/>
      <c r="C5" s="201"/>
      <c r="E5" s="198"/>
      <c r="F5" s="198"/>
    </row>
    <row r="6" spans="1:8" s="20" customFormat="1" ht="18.75">
      <c r="A6" s="3" t="s">
        <v>39</v>
      </c>
      <c r="B6" s="3"/>
      <c r="D6" s="21"/>
      <c r="E6" s="21"/>
      <c r="F6" s="21"/>
    </row>
    <row r="7" spans="1:8" s="2" customFormat="1" ht="16.5" customHeight="1">
      <c r="A7" s="6"/>
      <c r="B7" s="7"/>
      <c r="C7" s="8"/>
      <c r="D7" s="9"/>
      <c r="E7" s="9"/>
      <c r="F7" s="9"/>
    </row>
    <row r="8" spans="1:8" s="10" customFormat="1">
      <c r="A8" s="38"/>
      <c r="B8" s="42"/>
      <c r="C8" s="39"/>
      <c r="D8" s="40"/>
      <c r="E8" s="40"/>
      <c r="F8" s="40"/>
    </row>
    <row r="9" spans="1:8" s="2" customFormat="1">
      <c r="A9" s="43" t="s">
        <v>2</v>
      </c>
      <c r="B9" s="44" t="str">
        <f>'REK G.'!B8</f>
        <v>GRADBENA DELA</v>
      </c>
      <c r="C9" s="45"/>
      <c r="D9" s="46"/>
      <c r="E9" s="46"/>
      <c r="F9" s="137">
        <f>'REK G.'!F18</f>
        <v>0</v>
      </c>
      <c r="G9" s="24"/>
      <c r="H9" s="24"/>
    </row>
    <row r="10" spans="1:8" s="2" customFormat="1">
      <c r="A10" s="43"/>
      <c r="B10" s="44"/>
      <c r="C10" s="45"/>
      <c r="D10" s="46"/>
      <c r="E10" s="46"/>
      <c r="F10" s="137"/>
      <c r="G10" s="24"/>
      <c r="H10" s="24"/>
    </row>
    <row r="11" spans="1:8" s="33" customFormat="1">
      <c r="A11" s="43"/>
      <c r="B11" s="44" t="s">
        <v>36</v>
      </c>
      <c r="C11" s="35"/>
      <c r="D11" s="36"/>
      <c r="E11" s="37"/>
      <c r="F11" s="137">
        <f>SUM(F8:F10)*0.1</f>
        <v>0</v>
      </c>
    </row>
    <row r="12" spans="1:8">
      <c r="A12" s="43"/>
      <c r="B12" s="50" t="s">
        <v>34</v>
      </c>
      <c r="C12" s="51"/>
      <c r="D12" s="52"/>
      <c r="E12" s="53"/>
      <c r="F12" s="142"/>
      <c r="G12" s="19"/>
      <c r="H12" s="19"/>
    </row>
    <row r="13" spans="1:8">
      <c r="A13" s="41"/>
      <c r="B13" s="45"/>
      <c r="C13" s="54"/>
      <c r="D13" s="55"/>
      <c r="E13" s="55"/>
      <c r="F13" s="143"/>
      <c r="G13" s="19"/>
      <c r="H13" s="19"/>
    </row>
    <row r="14" spans="1:8">
      <c r="A14" s="48"/>
      <c r="B14" s="45" t="s">
        <v>33</v>
      </c>
      <c r="C14" s="45"/>
      <c r="D14" s="46"/>
      <c r="E14" s="46"/>
      <c r="F14" s="137">
        <f>SUM(F8:F10,F11)</f>
        <v>0</v>
      </c>
      <c r="G14" s="19"/>
      <c r="H14" s="19"/>
    </row>
    <row r="15" spans="1:8" ht="15.75" thickBot="1">
      <c r="A15" s="56"/>
      <c r="B15" s="47"/>
      <c r="C15" s="47" t="s">
        <v>23</v>
      </c>
      <c r="D15" s="57"/>
      <c r="E15" s="57"/>
      <c r="F15" s="144">
        <f>F14*0.22</f>
        <v>0</v>
      </c>
      <c r="G15" s="19"/>
      <c r="H15" s="19"/>
    </row>
    <row r="16" spans="1:8">
      <c r="A16" s="58"/>
      <c r="B16" s="45"/>
      <c r="C16" s="45"/>
      <c r="D16" s="46"/>
      <c r="E16" s="46"/>
      <c r="F16" s="137"/>
      <c r="G16" s="19"/>
      <c r="H16" s="19"/>
    </row>
    <row r="17" spans="1:8" ht="15.75" thickBot="1">
      <c r="A17" s="56"/>
      <c r="B17" s="47"/>
      <c r="C17" s="47" t="s">
        <v>18</v>
      </c>
      <c r="D17" s="57"/>
      <c r="E17" s="57"/>
      <c r="F17" s="144">
        <f>F14+F15</f>
        <v>0</v>
      </c>
      <c r="G17" s="19"/>
      <c r="H17" s="19"/>
    </row>
    <row r="18" spans="1:8">
      <c r="A18" s="22"/>
      <c r="B18" s="17"/>
      <c r="C18" s="17"/>
      <c r="D18" s="18"/>
      <c r="E18" s="18"/>
      <c r="F18" s="18"/>
      <c r="G18" s="19"/>
      <c r="H18" s="19"/>
    </row>
    <row r="19" spans="1:8">
      <c r="A19" s="15"/>
      <c r="B19" s="31"/>
      <c r="C19" s="17"/>
      <c r="D19" s="18"/>
      <c r="E19" s="18"/>
      <c r="F19" s="18"/>
      <c r="G19" s="19"/>
      <c r="H19" s="19"/>
    </row>
    <row r="20" spans="1:8">
      <c r="A20" s="15"/>
      <c r="B20" s="17"/>
      <c r="C20" s="17"/>
      <c r="D20" s="18"/>
      <c r="E20" s="18"/>
      <c r="F20" s="18"/>
      <c r="G20" s="19"/>
      <c r="H20" s="19"/>
    </row>
    <row r="21" spans="1:8">
      <c r="A21" s="15"/>
      <c r="B21" s="32"/>
      <c r="C21" s="17"/>
      <c r="D21" s="18"/>
      <c r="E21" s="18"/>
      <c r="F21" s="18"/>
      <c r="G21" s="19"/>
      <c r="H21" s="19"/>
    </row>
    <row r="22" spans="1:8">
      <c r="A22" s="15"/>
      <c r="B22" s="17"/>
      <c r="C22" s="17"/>
      <c r="D22" s="18"/>
      <c r="E22" s="18"/>
      <c r="F22" s="18"/>
      <c r="G22" s="19"/>
      <c r="H22" s="19"/>
    </row>
    <row r="23" spans="1:8">
      <c r="A23" s="15"/>
      <c r="B23" s="31"/>
      <c r="C23" s="17"/>
      <c r="D23" s="18"/>
      <c r="E23" s="18"/>
      <c r="F23" s="18"/>
      <c r="G23" s="19"/>
      <c r="H23" s="19"/>
    </row>
    <row r="24" spans="1:8">
      <c r="A24" s="15"/>
      <c r="B24" s="17"/>
      <c r="C24" s="17"/>
      <c r="D24" s="18"/>
      <c r="E24" s="18"/>
      <c r="F24" s="18"/>
      <c r="G24" s="19"/>
      <c r="H24" s="19"/>
    </row>
    <row r="25" spans="1:8">
      <c r="A25" s="15"/>
      <c r="B25" s="16"/>
      <c r="C25" s="17"/>
      <c r="D25" s="18"/>
      <c r="E25" s="18"/>
      <c r="F25" s="18"/>
      <c r="G25" s="19"/>
      <c r="H25" s="19"/>
    </row>
    <row r="26" spans="1:8">
      <c r="B26" s="19"/>
      <c r="C26" s="19"/>
      <c r="D26" s="19"/>
      <c r="E26" s="19"/>
      <c r="F26" s="19"/>
      <c r="G26" s="19"/>
      <c r="H26" s="19"/>
    </row>
    <row r="27" spans="1:8">
      <c r="B27" s="19"/>
      <c r="C27" s="19"/>
      <c r="D27" s="19"/>
      <c r="E27" s="19"/>
      <c r="F27" s="19"/>
      <c r="G27" s="19"/>
      <c r="H27" s="19"/>
    </row>
    <row r="28" spans="1:8">
      <c r="B28" s="19"/>
      <c r="C28" s="19"/>
      <c r="D28" s="19"/>
      <c r="E28" s="19"/>
      <c r="F28" s="19"/>
      <c r="G28" s="19"/>
      <c r="H28" s="19"/>
    </row>
    <row r="29" spans="1:8">
      <c r="B29" s="19"/>
      <c r="C29" s="19"/>
      <c r="D29" s="19"/>
      <c r="E29" s="19"/>
      <c r="F29" s="19"/>
      <c r="G29" s="19"/>
      <c r="H29" s="19"/>
    </row>
    <row r="30" spans="1:8">
      <c r="B30" s="19"/>
      <c r="C30" s="19"/>
      <c r="D30" s="19"/>
      <c r="E30" s="19"/>
      <c r="F30" s="19"/>
      <c r="G30" s="19"/>
      <c r="H30" s="19"/>
    </row>
    <row r="31" spans="1:8">
      <c r="B31" s="19"/>
      <c r="C31" s="19"/>
      <c r="D31" s="19"/>
      <c r="E31" s="19"/>
      <c r="F31" s="19"/>
      <c r="G31" s="19"/>
    </row>
    <row r="32" spans="1:8">
      <c r="B32" s="19"/>
      <c r="C32" s="19"/>
      <c r="D32" s="19"/>
      <c r="E32" s="19"/>
      <c r="F32" s="19"/>
      <c r="G32" s="19"/>
    </row>
    <row r="33" spans="1:7">
      <c r="B33" s="19"/>
      <c r="C33" s="19"/>
      <c r="D33" s="19"/>
      <c r="E33" s="19"/>
      <c r="F33" s="19"/>
      <c r="G33" s="19"/>
    </row>
    <row r="34" spans="1:7">
      <c r="B34" s="19"/>
      <c r="C34" s="19"/>
      <c r="D34" s="19"/>
      <c r="E34" s="19"/>
      <c r="F34" s="19"/>
      <c r="G34" s="19"/>
    </row>
    <row r="35" spans="1:7">
      <c r="B35" s="19"/>
      <c r="C35" s="19"/>
      <c r="D35" s="19"/>
      <c r="E35" s="19"/>
      <c r="F35" s="19"/>
      <c r="G35" s="19"/>
    </row>
    <row r="36" spans="1:7">
      <c r="B36" s="19"/>
      <c r="C36" s="19"/>
      <c r="D36" s="19"/>
      <c r="E36" s="19"/>
      <c r="F36" s="19"/>
      <c r="G36" s="19"/>
    </row>
    <row r="37" spans="1:7">
      <c r="B37" s="19"/>
      <c r="C37" s="19"/>
      <c r="D37" s="19"/>
      <c r="E37" s="19"/>
      <c r="F37" s="19"/>
      <c r="G37" s="19"/>
    </row>
    <row r="38" spans="1:7">
      <c r="B38" s="19"/>
      <c r="C38" s="19"/>
      <c r="D38" s="19"/>
      <c r="E38" s="19"/>
      <c r="F38" s="19"/>
      <c r="G38" s="19"/>
    </row>
    <row r="39" spans="1:7">
      <c r="A39" s="26"/>
      <c r="B39" s="27"/>
      <c r="C39" s="27"/>
      <c r="D39" s="27"/>
      <c r="E39" s="27"/>
      <c r="F39" s="27"/>
      <c r="G39" s="19"/>
    </row>
    <row r="40" spans="1:7">
      <c r="B40" s="19"/>
      <c r="C40" s="19"/>
      <c r="D40" s="19"/>
      <c r="E40" s="19"/>
      <c r="F40" s="19"/>
      <c r="G40" s="19"/>
    </row>
    <row r="41" spans="1:7">
      <c r="B41" s="19"/>
      <c r="C41" s="19"/>
      <c r="D41" s="19"/>
      <c r="E41" s="19"/>
      <c r="F41" s="19"/>
      <c r="G41" s="19"/>
    </row>
    <row r="42" spans="1:7">
      <c r="B42" s="19"/>
      <c r="C42" s="19"/>
      <c r="D42" s="19"/>
      <c r="E42" s="19"/>
      <c r="F42" s="19"/>
      <c r="G42" s="19"/>
    </row>
    <row r="43" spans="1:7">
      <c r="B43" s="19"/>
      <c r="C43" s="19"/>
      <c r="D43" s="19"/>
      <c r="E43" s="19"/>
      <c r="F43" s="19"/>
      <c r="G43" s="19"/>
    </row>
    <row r="44" spans="1:7">
      <c r="B44" s="19"/>
      <c r="C44" s="19"/>
      <c r="D44" s="19"/>
      <c r="E44" s="19"/>
      <c r="F44" s="19"/>
      <c r="G44" s="19"/>
    </row>
  </sheetData>
  <sheetProtection algorithmName="SHA-512" hashValue="tJ32e4g6cTUleZ1Kil8cFd6W1e+ZvGJST+t9+MwveOCZCNgtxaNb/9DPeOhsEWboZqwvC32owBIasEZgMkAC3w==" saltValue="PMQn5iNTcyKupdx5GI3NFA==" spinCount="100000" sheet="1" objects="1" scenarios="1"/>
  <mergeCells count="2">
    <mergeCell ref="A2:C5"/>
    <mergeCell ref="E2:F5"/>
  </mergeCells>
  <pageMargins left="0.7" right="0.7" top="0.91062500000000002" bottom="0.75" header="0.30354166666666665" footer="0.3"/>
  <pageSetup paperSize="9" scale="92" fitToHeight="0" orientation="portrait" r:id="rId1"/>
  <headerFooter>
    <oddHeader>&amp;L&amp;"Franklin Gothic Book,Navadno"&amp;9POPIS DEL, 
Št. projekta 21/2018
RTP BREG</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H50"/>
  <sheetViews>
    <sheetView showZeros="0" view="pageLayout" zoomScaleNormal="100" workbookViewId="0">
      <selection activeCell="B22" sqref="B22"/>
    </sheetView>
  </sheetViews>
  <sheetFormatPr defaultColWidth="9.140625" defaultRowHeight="15"/>
  <cols>
    <col min="1" max="1" width="9.28515625" style="1" customWidth="1"/>
    <col min="2" max="2" width="41.28515625" style="33" customWidth="1"/>
    <col min="3" max="3" width="6.42578125" style="33" customWidth="1"/>
    <col min="4" max="4" width="11.140625" style="33" bestFit="1" customWidth="1"/>
    <col min="5" max="5" width="10" style="33" customWidth="1"/>
    <col min="6" max="6" width="11.42578125" style="33" bestFit="1" customWidth="1"/>
    <col min="7" max="16384" width="9.140625" style="33"/>
  </cols>
  <sheetData>
    <row r="1" spans="1:8">
      <c r="A1" s="28"/>
      <c r="B1" s="29"/>
      <c r="C1" s="29"/>
      <c r="D1" s="29"/>
      <c r="E1" s="29"/>
      <c r="F1" s="29"/>
    </row>
    <row r="2" spans="1:8" s="4" customFormat="1" ht="18" customHeight="1">
      <c r="A2" s="199" t="str">
        <f>'PRVA STRAN'!A2:C5</f>
        <v>POPIS DEL</v>
      </c>
      <c r="B2" s="200"/>
      <c r="C2" s="201"/>
      <c r="D2" s="25"/>
      <c r="E2" s="198"/>
      <c r="F2" s="198"/>
    </row>
    <row r="3" spans="1:8" s="4" customFormat="1" ht="18" customHeight="1">
      <c r="A3" s="201"/>
      <c r="B3" s="201"/>
      <c r="C3" s="201"/>
      <c r="E3" s="198"/>
      <c r="F3" s="198"/>
    </row>
    <row r="4" spans="1:8" s="4" customFormat="1" ht="18" customHeight="1">
      <c r="A4" s="201"/>
      <c r="B4" s="201"/>
      <c r="C4" s="201"/>
      <c r="E4" s="198"/>
      <c r="F4" s="198"/>
    </row>
    <row r="5" spans="1:8" s="5" customFormat="1" ht="18" customHeight="1">
      <c r="A5" s="201"/>
      <c r="B5" s="201"/>
      <c r="C5" s="201"/>
      <c r="E5" s="198"/>
      <c r="F5" s="198"/>
    </row>
    <row r="6" spans="1:8" s="20" customFormat="1" ht="18.75">
      <c r="A6" s="3" t="s">
        <v>19</v>
      </c>
      <c r="B6" s="3"/>
      <c r="D6" s="21"/>
      <c r="E6" s="21"/>
      <c r="F6" s="21"/>
    </row>
    <row r="7" spans="1:8" s="2" customFormat="1">
      <c r="A7" s="6"/>
      <c r="B7" s="7"/>
      <c r="C7" s="8"/>
      <c r="D7" s="9"/>
      <c r="E7" s="9"/>
      <c r="F7" s="9"/>
    </row>
    <row r="8" spans="1:8" s="2" customFormat="1" ht="15.75" thickBot="1">
      <c r="A8" s="43" t="s">
        <v>2</v>
      </c>
      <c r="B8" s="44" t="str">
        <f>'I. PREDDELA'!B2</f>
        <v>GRADBENA DELA</v>
      </c>
      <c r="C8" s="45"/>
      <c r="D8" s="46"/>
      <c r="E8" s="46"/>
      <c r="F8" s="49"/>
      <c r="G8" s="24"/>
      <c r="H8" s="24"/>
    </row>
    <row r="9" spans="1:8" s="2" customFormat="1">
      <c r="A9" s="176"/>
      <c r="B9" s="177"/>
      <c r="C9" s="178"/>
      <c r="D9" s="179"/>
      <c r="E9" s="179"/>
      <c r="F9" s="180"/>
      <c r="G9" s="24"/>
      <c r="H9" s="24"/>
    </row>
    <row r="10" spans="1:8" s="2" customFormat="1">
      <c r="A10" s="181" t="s">
        <v>1</v>
      </c>
      <c r="B10" s="44" t="str">
        <f>'I. PREDDELA'!B8</f>
        <v>PRIPRAVLJALNA  DELA</v>
      </c>
      <c r="C10" s="45"/>
      <c r="D10" s="46"/>
      <c r="E10" s="46"/>
      <c r="F10" s="182">
        <f>'I. PREDDELA'!F20</f>
        <v>0</v>
      </c>
      <c r="G10" s="24"/>
      <c r="H10" s="24"/>
    </row>
    <row r="11" spans="1:8" s="2" customFormat="1">
      <c r="A11" s="181" t="s">
        <v>9</v>
      </c>
      <c r="B11" s="44" t="str">
        <f>'II. RUŠITVE'!B5</f>
        <v>RUŠITVENA  DELA</v>
      </c>
      <c r="C11" s="45"/>
      <c r="D11" s="46"/>
      <c r="E11" s="46"/>
      <c r="F11" s="182">
        <f>'II. RUŠITVE'!F21</f>
        <v>0</v>
      </c>
      <c r="G11" s="24"/>
      <c r="H11" s="24"/>
    </row>
    <row r="12" spans="1:8" s="2" customFormat="1">
      <c r="A12" s="181" t="s">
        <v>10</v>
      </c>
      <c r="B12" s="44" t="str">
        <f>'III. ZEMELJSKA DELA'!B4</f>
        <v>ZEMELJSKA DELA</v>
      </c>
      <c r="C12" s="45"/>
      <c r="D12" s="46"/>
      <c r="E12" s="46"/>
      <c r="F12" s="182">
        <f>'III. ZEMELJSKA DELA'!F33</f>
        <v>0</v>
      </c>
      <c r="G12" s="24"/>
      <c r="H12" s="24"/>
    </row>
    <row r="13" spans="1:8" s="2" customFormat="1">
      <c r="A13" s="181" t="s">
        <v>77</v>
      </c>
      <c r="B13" s="44" t="str">
        <f>'IV. ODVODNJAVANJE'!B4</f>
        <v>ODVODNJAVANJE</v>
      </c>
      <c r="C13" s="45"/>
      <c r="D13" s="46"/>
      <c r="E13" s="46"/>
      <c r="F13" s="182">
        <f>'IV. ODVODNJAVANJE'!F19</f>
        <v>0</v>
      </c>
      <c r="G13" s="24"/>
      <c r="H13" s="24"/>
    </row>
    <row r="14" spans="1:8" s="2" customFormat="1">
      <c r="A14" s="181" t="s">
        <v>78</v>
      </c>
      <c r="B14" s="44" t="str">
        <f>'V. ASFALTERSKA DELA'!B4</f>
        <v>ASFALTERSKA DELA</v>
      </c>
      <c r="C14" s="45"/>
      <c r="D14" s="46"/>
      <c r="E14" s="46"/>
      <c r="F14" s="182">
        <f>'V. ASFALTERSKA DELA'!F18</f>
        <v>0</v>
      </c>
      <c r="G14" s="24"/>
      <c r="H14" s="24"/>
    </row>
    <row r="15" spans="1:8" ht="13.9" customHeight="1">
      <c r="A15" s="181" t="s">
        <v>107</v>
      </c>
      <c r="B15" s="44" t="str">
        <f>'VI. EI dela'!B4</f>
        <v>ELEKTROINŠTALACIJSKA DELA</v>
      </c>
      <c r="C15" s="48"/>
      <c r="D15" s="48"/>
      <c r="E15" s="48"/>
      <c r="F15" s="187">
        <f>'VI. EI dela'!F33</f>
        <v>0</v>
      </c>
      <c r="G15" s="19"/>
      <c r="H15" s="19"/>
    </row>
    <row r="16" spans="1:8" s="133" customFormat="1" ht="13.9" customHeight="1" thickBot="1">
      <c r="A16" s="183"/>
      <c r="B16" s="184" t="s">
        <v>109</v>
      </c>
      <c r="C16" s="185"/>
      <c r="D16" s="185"/>
      <c r="E16" s="185"/>
      <c r="F16" s="186">
        <f>SUM(F10:F15)*0.1</f>
        <v>0</v>
      </c>
      <c r="G16" s="19"/>
      <c r="H16" s="19"/>
    </row>
    <row r="17" spans="1:8" s="133" customFormat="1" ht="4.5" customHeight="1" thickBot="1">
      <c r="A17" s="188"/>
      <c r="B17" s="185"/>
      <c r="C17" s="185"/>
      <c r="D17" s="185"/>
      <c r="E17" s="185"/>
      <c r="F17" s="186"/>
      <c r="G17" s="19"/>
      <c r="H17" s="19"/>
    </row>
    <row r="18" spans="1:8" s="2" customFormat="1" ht="13.9" customHeight="1" thickBot="1">
      <c r="A18" s="188"/>
      <c r="B18" s="189" t="s">
        <v>33</v>
      </c>
      <c r="C18" s="185"/>
      <c r="D18" s="185"/>
      <c r="E18" s="185"/>
      <c r="F18" s="190">
        <f>SUM(F10:F16)</f>
        <v>0</v>
      </c>
      <c r="G18" s="24"/>
      <c r="H18" s="24"/>
    </row>
    <row r="19" spans="1:8">
      <c r="A19" s="15"/>
      <c r="B19" s="30"/>
      <c r="C19" s="17"/>
      <c r="D19" s="18"/>
      <c r="E19" s="18"/>
      <c r="F19" s="18"/>
      <c r="G19" s="19"/>
      <c r="H19" s="19"/>
    </row>
    <row r="20" spans="1:8">
      <c r="A20" s="22"/>
      <c r="B20" s="17"/>
      <c r="C20" s="17"/>
      <c r="D20" s="18"/>
      <c r="E20" s="18"/>
      <c r="F20" s="18"/>
      <c r="G20" s="19"/>
      <c r="H20" s="19"/>
    </row>
    <row r="21" spans="1:8">
      <c r="A21" s="15"/>
      <c r="B21" s="17"/>
      <c r="C21" s="17"/>
      <c r="D21" s="18"/>
      <c r="E21" s="18"/>
      <c r="F21" s="18"/>
      <c r="G21" s="19"/>
      <c r="H21" s="19"/>
    </row>
    <row r="22" spans="1:8">
      <c r="A22" s="22"/>
      <c r="B22" s="17"/>
      <c r="C22" s="17"/>
      <c r="D22" s="18"/>
      <c r="E22" s="18"/>
      <c r="F22" s="18"/>
      <c r="G22" s="19"/>
      <c r="H22" s="19"/>
    </row>
    <row r="23" spans="1:8">
      <c r="A23" s="15"/>
      <c r="B23" s="17"/>
      <c r="C23" s="17"/>
      <c r="D23" s="18"/>
      <c r="E23" s="18"/>
      <c r="F23" s="18"/>
      <c r="G23" s="19"/>
      <c r="H23" s="19"/>
    </row>
    <row r="24" spans="1:8">
      <c r="A24" s="22"/>
      <c r="B24" s="17"/>
      <c r="C24" s="17"/>
      <c r="D24" s="18"/>
      <c r="E24" s="18"/>
      <c r="F24" s="18"/>
      <c r="G24" s="19"/>
      <c r="H24" s="19"/>
    </row>
    <row r="25" spans="1:8">
      <c r="A25" s="15"/>
      <c r="B25" s="31"/>
      <c r="C25" s="17"/>
      <c r="D25" s="18"/>
      <c r="E25" s="18"/>
      <c r="F25" s="18"/>
      <c r="G25" s="19"/>
      <c r="H25" s="19"/>
    </row>
    <row r="26" spans="1:8">
      <c r="A26" s="15"/>
      <c r="B26" s="17"/>
      <c r="C26" s="17"/>
      <c r="D26" s="18"/>
      <c r="E26" s="18"/>
      <c r="F26" s="18"/>
      <c r="G26" s="19"/>
      <c r="H26" s="19"/>
    </row>
    <row r="27" spans="1:8">
      <c r="A27" s="15"/>
      <c r="B27" s="32"/>
      <c r="C27" s="17"/>
      <c r="D27" s="18"/>
      <c r="E27" s="18"/>
      <c r="F27" s="18"/>
      <c r="G27" s="19"/>
      <c r="H27" s="19"/>
    </row>
    <row r="28" spans="1:8">
      <c r="A28" s="15"/>
      <c r="B28" s="17"/>
      <c r="C28" s="17"/>
      <c r="D28" s="18"/>
      <c r="E28" s="18"/>
      <c r="F28" s="18"/>
      <c r="G28" s="19"/>
      <c r="H28" s="19"/>
    </row>
    <row r="29" spans="1:8">
      <c r="A29" s="15"/>
      <c r="B29" s="31"/>
      <c r="C29" s="17"/>
      <c r="D29" s="18"/>
      <c r="E29" s="18"/>
      <c r="F29" s="18"/>
      <c r="G29" s="19"/>
      <c r="H29" s="19"/>
    </row>
    <row r="30" spans="1:8">
      <c r="A30" s="15"/>
      <c r="B30" s="17"/>
      <c r="C30" s="17"/>
      <c r="D30" s="18"/>
      <c r="E30" s="18"/>
      <c r="F30" s="18"/>
      <c r="G30" s="19"/>
      <c r="H30" s="19"/>
    </row>
    <row r="31" spans="1:8">
      <c r="A31" s="15"/>
      <c r="B31" s="16"/>
      <c r="C31" s="17"/>
      <c r="D31" s="18"/>
      <c r="E31" s="18"/>
      <c r="F31" s="18"/>
      <c r="G31" s="19"/>
      <c r="H31" s="19"/>
    </row>
    <row r="32" spans="1:8">
      <c r="B32" s="19"/>
      <c r="C32" s="19"/>
      <c r="D32" s="19"/>
      <c r="E32" s="19"/>
      <c r="F32" s="19"/>
      <c r="G32" s="19"/>
      <c r="H32" s="19"/>
    </row>
    <row r="33" spans="1:8">
      <c r="B33" s="19"/>
      <c r="C33" s="19"/>
      <c r="D33" s="19"/>
      <c r="E33" s="19"/>
      <c r="F33" s="19"/>
      <c r="G33" s="19"/>
      <c r="H33" s="19"/>
    </row>
    <row r="34" spans="1:8">
      <c r="B34" s="19"/>
      <c r="C34" s="19"/>
      <c r="D34" s="19"/>
      <c r="E34" s="19"/>
      <c r="F34" s="19"/>
      <c r="G34" s="19"/>
      <c r="H34" s="19"/>
    </row>
    <row r="35" spans="1:8">
      <c r="B35" s="19"/>
      <c r="C35" s="19"/>
      <c r="D35" s="19"/>
      <c r="E35" s="19"/>
      <c r="F35" s="19"/>
      <c r="G35" s="19"/>
      <c r="H35" s="19"/>
    </row>
    <row r="36" spans="1:8">
      <c r="B36" s="19"/>
      <c r="C36" s="19"/>
      <c r="D36" s="19"/>
      <c r="E36" s="19"/>
      <c r="F36" s="19"/>
      <c r="G36" s="19"/>
      <c r="H36" s="19"/>
    </row>
    <row r="37" spans="1:8">
      <c r="B37" s="19"/>
      <c r="C37" s="19"/>
      <c r="D37" s="19"/>
      <c r="E37" s="19"/>
      <c r="F37" s="19"/>
      <c r="G37" s="19"/>
    </row>
    <row r="38" spans="1:8">
      <c r="B38" s="19"/>
      <c r="C38" s="19"/>
      <c r="D38" s="19"/>
      <c r="E38" s="19"/>
      <c r="F38" s="19"/>
      <c r="G38" s="19"/>
    </row>
    <row r="39" spans="1:8">
      <c r="B39" s="19"/>
      <c r="C39" s="19"/>
      <c r="D39" s="19"/>
      <c r="E39" s="19"/>
      <c r="F39" s="19"/>
      <c r="G39" s="19"/>
    </row>
    <row r="40" spans="1:8">
      <c r="B40" s="19"/>
      <c r="C40" s="19"/>
      <c r="D40" s="19"/>
      <c r="E40" s="19"/>
      <c r="F40" s="19"/>
      <c r="G40" s="19"/>
    </row>
    <row r="41" spans="1:8">
      <c r="B41" s="19"/>
      <c r="C41" s="19"/>
      <c r="D41" s="19"/>
      <c r="E41" s="19"/>
      <c r="F41" s="19"/>
      <c r="G41" s="19"/>
    </row>
    <row r="42" spans="1:8">
      <c r="B42" s="19"/>
      <c r="C42" s="19"/>
      <c r="D42" s="19"/>
      <c r="E42" s="19"/>
      <c r="F42" s="19"/>
      <c r="G42" s="19"/>
    </row>
    <row r="43" spans="1:8">
      <c r="B43" s="19"/>
      <c r="C43" s="19"/>
      <c r="D43" s="19"/>
      <c r="E43" s="19"/>
      <c r="F43" s="19"/>
      <c r="G43" s="19"/>
    </row>
    <row r="44" spans="1:8">
      <c r="B44" s="19"/>
      <c r="C44" s="19"/>
      <c r="D44" s="19"/>
      <c r="E44" s="19"/>
      <c r="F44" s="19"/>
      <c r="G44" s="19"/>
    </row>
    <row r="45" spans="1:8">
      <c r="A45" s="26"/>
      <c r="B45" s="27"/>
      <c r="C45" s="27"/>
      <c r="D45" s="27"/>
      <c r="E45" s="27"/>
      <c r="F45" s="27"/>
      <c r="G45" s="19"/>
    </row>
    <row r="46" spans="1:8">
      <c r="B46" s="19"/>
      <c r="C46" s="19"/>
      <c r="D46" s="19"/>
      <c r="E46" s="19"/>
      <c r="F46" s="19"/>
      <c r="G46" s="19"/>
    </row>
    <row r="47" spans="1:8">
      <c r="B47" s="19"/>
      <c r="C47" s="19"/>
      <c r="D47" s="19"/>
      <c r="E47" s="19"/>
      <c r="F47" s="19"/>
      <c r="G47" s="19"/>
    </row>
    <row r="48" spans="1:8">
      <c r="B48" s="19"/>
      <c r="C48" s="19"/>
      <c r="D48" s="19"/>
      <c r="E48" s="19"/>
      <c r="F48" s="19"/>
      <c r="G48" s="19"/>
    </row>
    <row r="49" spans="2:7">
      <c r="B49" s="19"/>
      <c r="C49" s="19"/>
      <c r="D49" s="19"/>
      <c r="E49" s="19"/>
      <c r="F49" s="19"/>
      <c r="G49" s="19"/>
    </row>
    <row r="50" spans="2:7">
      <c r="B50" s="19"/>
      <c r="C50" s="19"/>
      <c r="D50" s="19"/>
      <c r="E50" s="19"/>
      <c r="F50" s="19"/>
      <c r="G50" s="19"/>
    </row>
  </sheetData>
  <sheetProtection algorithmName="SHA-512" hashValue="dZIW0HQJ7uCKMOjEnqs+U7KxdvkwaLJUWQyQoVAEUB/JdmCGkpWPiWbYeH/7jV6bzn2xrm/DTrzA8Azgk5t4Qw==" saltValue="3V305tka12CMCM89wg40jA==" spinCount="100000" sheet="1" objects="1" scenarios="1"/>
  <mergeCells count="2">
    <mergeCell ref="A2:C5"/>
    <mergeCell ref="E2:F5"/>
  </mergeCells>
  <pageMargins left="0.7" right="0.7" top="0.91062500000000002" bottom="0.75" header="0.30354166666666665" footer="0.3"/>
  <pageSetup paperSize="9" scale="97" fitToHeight="0" orientation="portrait" r:id="rId1"/>
  <headerFooter>
    <oddHeader>&amp;L&amp;"Franklin Gothic Book,Navadno"&amp;9POPIS DEL, 
Št. projekta 21/2018
RTP BREG</oddHead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1"/>
    <pageSetUpPr fitToPage="1"/>
  </sheetPr>
  <dimension ref="A1:F244"/>
  <sheetViews>
    <sheetView showZeros="0" view="pageLayout" zoomScaleNormal="100" workbookViewId="0">
      <selection activeCell="E13" sqref="E13"/>
    </sheetView>
  </sheetViews>
  <sheetFormatPr defaultColWidth="9.140625" defaultRowHeight="15"/>
  <cols>
    <col min="1" max="1" width="4.85546875" style="109" customWidth="1"/>
    <col min="2" max="2" width="58.42578125" style="110" customWidth="1"/>
    <col min="3" max="3" width="4.85546875" style="111" customWidth="1"/>
    <col min="4" max="4" width="8.140625" style="76" bestFit="1" customWidth="1"/>
    <col min="5" max="5" width="10" style="111" customWidth="1"/>
    <col min="6" max="6" width="9.42578125" style="111" bestFit="1" customWidth="1"/>
    <col min="7" max="16384" width="9.140625" style="33"/>
  </cols>
  <sheetData>
    <row r="1" spans="1:6">
      <c r="A1" s="59"/>
      <c r="B1" s="60"/>
      <c r="C1" s="61"/>
      <c r="D1" s="62"/>
      <c r="E1" s="61"/>
      <c r="F1" s="61"/>
    </row>
    <row r="2" spans="1:6" ht="18.75" customHeight="1">
      <c r="A2" s="63" t="s">
        <v>2</v>
      </c>
      <c r="B2" s="64" t="s">
        <v>40</v>
      </c>
      <c r="C2" s="65"/>
      <c r="D2" s="66"/>
      <c r="E2" s="202"/>
      <c r="F2" s="202"/>
    </row>
    <row r="3" spans="1:6" ht="18.75">
      <c r="A3" s="67"/>
      <c r="B3" s="68"/>
      <c r="C3" s="69"/>
      <c r="D3" s="70"/>
      <c r="E3" s="202"/>
      <c r="F3" s="202"/>
    </row>
    <row r="4" spans="1:6" ht="15.75">
      <c r="A4" s="120" t="s">
        <v>1</v>
      </c>
      <c r="B4" s="121" t="s">
        <v>60</v>
      </c>
      <c r="C4" s="72"/>
      <c r="D4" s="73"/>
      <c r="E4" s="202"/>
      <c r="F4" s="202"/>
    </row>
    <row r="5" spans="1:6" ht="15" customHeight="1">
      <c r="A5" s="71"/>
      <c r="B5" s="74"/>
      <c r="C5" s="75"/>
    </row>
    <row r="6" spans="1:6" ht="15" customHeight="1">
      <c r="A6" s="77" t="s">
        <v>3</v>
      </c>
      <c r="B6" s="78" t="s">
        <v>4</v>
      </c>
      <c r="C6" s="79" t="s">
        <v>5</v>
      </c>
      <c r="D6" s="80" t="s">
        <v>6</v>
      </c>
      <c r="E6" s="112" t="s">
        <v>7</v>
      </c>
      <c r="F6" s="112" t="s">
        <v>8</v>
      </c>
    </row>
    <row r="7" spans="1:6" ht="15.75" thickBot="1">
      <c r="A7" s="81"/>
      <c r="B7" s="82"/>
      <c r="C7" s="83"/>
      <c r="D7" s="84"/>
      <c r="E7" s="113"/>
      <c r="F7" s="113"/>
    </row>
    <row r="8" spans="1:6" ht="15.75" thickBot="1">
      <c r="A8" s="85" t="str">
        <f>A4</f>
        <v>I.</v>
      </c>
      <c r="B8" s="86" t="str">
        <f>B4</f>
        <v>PRIPRAVLJALNA  DELA</v>
      </c>
      <c r="C8" s="87"/>
      <c r="D8" s="88"/>
      <c r="E8" s="114"/>
      <c r="F8" s="114"/>
    </row>
    <row r="9" spans="1:6">
      <c r="A9" s="89"/>
      <c r="B9" s="90"/>
      <c r="C9" s="91"/>
      <c r="D9" s="92"/>
      <c r="E9" s="115"/>
      <c r="F9" s="115"/>
    </row>
    <row r="10" spans="1:6" s="133" customFormat="1" ht="40.5" customHeight="1">
      <c r="A10" s="93" t="s">
        <v>29</v>
      </c>
      <c r="B10" s="127" t="s">
        <v>59</v>
      </c>
      <c r="C10" s="95" t="s">
        <v>56</v>
      </c>
      <c r="D10" s="96">
        <v>1</v>
      </c>
      <c r="E10" s="191">
        <v>0</v>
      </c>
      <c r="F10" s="139">
        <f>D10*E10</f>
        <v>0</v>
      </c>
    </row>
    <row r="11" spans="1:6" s="133" customFormat="1">
      <c r="A11" s="89"/>
      <c r="B11" s="90"/>
      <c r="C11" s="91"/>
      <c r="D11" s="92"/>
      <c r="E11" s="192"/>
      <c r="F11" s="138"/>
    </row>
    <row r="12" spans="1:6">
      <c r="A12" s="93" t="s">
        <v>28</v>
      </c>
      <c r="B12" s="127" t="s">
        <v>49</v>
      </c>
      <c r="C12" s="95" t="s">
        <v>24</v>
      </c>
      <c r="D12" s="96">
        <v>1</v>
      </c>
      <c r="E12" s="191">
        <v>0</v>
      </c>
      <c r="F12" s="139">
        <f>D12*E12</f>
        <v>0</v>
      </c>
    </row>
    <row r="13" spans="1:6">
      <c r="A13" s="89"/>
      <c r="B13" s="101"/>
      <c r="C13" s="95"/>
      <c r="D13" s="96"/>
      <c r="E13" s="122"/>
      <c r="F13" s="139"/>
    </row>
    <row r="14" spans="1:6" s="133" customFormat="1">
      <c r="A14" s="93" t="s">
        <v>26</v>
      </c>
      <c r="B14" s="117" t="s">
        <v>58</v>
      </c>
      <c r="C14" s="95" t="s">
        <v>24</v>
      </c>
      <c r="D14" s="96">
        <v>1</v>
      </c>
      <c r="E14" s="191">
        <v>0</v>
      </c>
      <c r="F14" s="139">
        <f>D14*E14</f>
        <v>0</v>
      </c>
    </row>
    <row r="15" spans="1:6" s="133" customFormat="1">
      <c r="A15" s="89"/>
      <c r="B15" s="101"/>
      <c r="C15" s="95"/>
      <c r="D15" s="96"/>
      <c r="E15" s="122"/>
      <c r="F15" s="139"/>
    </row>
    <row r="16" spans="1:6">
      <c r="A16" s="93" t="s">
        <v>27</v>
      </c>
      <c r="B16" s="117" t="s">
        <v>35</v>
      </c>
      <c r="C16" s="95" t="s">
        <v>24</v>
      </c>
      <c r="D16" s="96">
        <v>1</v>
      </c>
      <c r="E16" s="191">
        <v>0</v>
      </c>
      <c r="F16" s="139">
        <f>D16*E16</f>
        <v>0</v>
      </c>
    </row>
    <row r="17" spans="1:6" s="133" customFormat="1">
      <c r="A17" s="93"/>
      <c r="B17" s="117"/>
      <c r="C17" s="95"/>
      <c r="D17" s="96"/>
      <c r="E17" s="191"/>
      <c r="F17" s="139"/>
    </row>
    <row r="18" spans="1:6" s="133" customFormat="1">
      <c r="A18" s="93" t="s">
        <v>25</v>
      </c>
      <c r="B18" s="153" t="s">
        <v>85</v>
      </c>
      <c r="C18" s="95" t="s">
        <v>24</v>
      </c>
      <c r="D18" s="96">
        <v>1</v>
      </c>
      <c r="E18" s="191">
        <v>0</v>
      </c>
      <c r="F18" s="139">
        <f>D18*E18</f>
        <v>0</v>
      </c>
    </row>
    <row r="19" spans="1:6" ht="15.75" thickBot="1">
      <c r="A19" s="89"/>
      <c r="B19" s="117"/>
      <c r="C19" s="95"/>
      <c r="D19" s="96"/>
      <c r="E19" s="122"/>
      <c r="F19" s="139"/>
    </row>
    <row r="20" spans="1:6" ht="15.75" thickBot="1">
      <c r="A20" s="102"/>
      <c r="B20" s="86" t="str">
        <f>CONCATENATE(B8," ","SKUPAJ")</f>
        <v>PRIPRAVLJALNA  DELA SKUPAJ</v>
      </c>
      <c r="C20" s="103"/>
      <c r="D20" s="104"/>
      <c r="E20" s="124"/>
      <c r="F20" s="141">
        <f>SUM(F10:F19)</f>
        <v>0</v>
      </c>
    </row>
    <row r="21" spans="1:6">
      <c r="A21" s="105"/>
      <c r="B21" s="106"/>
      <c r="C21" s="107"/>
      <c r="D21" s="108"/>
      <c r="E21" s="107"/>
      <c r="F21" s="107"/>
    </row>
    <row r="22" spans="1:6">
      <c r="A22" s="105"/>
      <c r="B22" s="106"/>
      <c r="C22" s="107"/>
      <c r="D22" s="108"/>
      <c r="E22" s="107"/>
      <c r="F22" s="107"/>
    </row>
    <row r="23" spans="1:6">
      <c r="A23" s="105"/>
      <c r="B23" s="106"/>
      <c r="C23" s="107"/>
      <c r="D23" s="108"/>
      <c r="E23" s="107"/>
      <c r="F23" s="107"/>
    </row>
    <row r="24" spans="1:6">
      <c r="A24" s="105"/>
      <c r="B24" s="106"/>
      <c r="C24" s="107"/>
      <c r="D24" s="108"/>
      <c r="E24" s="107"/>
      <c r="F24" s="107"/>
    </row>
    <row r="25" spans="1:6">
      <c r="A25" s="105"/>
      <c r="B25" s="106"/>
      <c r="C25" s="107"/>
      <c r="D25" s="108"/>
      <c r="E25" s="107"/>
      <c r="F25" s="107"/>
    </row>
    <row r="26" spans="1:6">
      <c r="A26" s="105"/>
      <c r="B26" s="106"/>
      <c r="C26" s="107"/>
      <c r="D26" s="108"/>
      <c r="E26" s="107"/>
      <c r="F26" s="107"/>
    </row>
    <row r="27" spans="1:6">
      <c r="A27" s="105"/>
      <c r="B27" s="106"/>
      <c r="C27" s="107"/>
      <c r="D27" s="108"/>
      <c r="E27" s="107"/>
      <c r="F27" s="107"/>
    </row>
    <row r="28" spans="1:6">
      <c r="A28" s="105"/>
      <c r="B28" s="106"/>
      <c r="C28" s="107"/>
      <c r="D28" s="108"/>
      <c r="E28" s="107"/>
      <c r="F28" s="107"/>
    </row>
    <row r="29" spans="1:6">
      <c r="A29" s="105"/>
      <c r="B29" s="106"/>
      <c r="C29" s="107"/>
      <c r="D29" s="108"/>
      <c r="E29" s="107"/>
      <c r="F29" s="107"/>
    </row>
    <row r="30" spans="1:6">
      <c r="A30" s="105"/>
      <c r="B30" s="106"/>
      <c r="C30" s="107"/>
      <c r="D30" s="108"/>
      <c r="E30" s="107"/>
      <c r="F30" s="107"/>
    </row>
    <row r="31" spans="1:6">
      <c r="A31" s="105"/>
      <c r="B31" s="106"/>
      <c r="C31" s="107"/>
      <c r="D31" s="108"/>
      <c r="E31" s="107"/>
      <c r="F31" s="107"/>
    </row>
    <row r="32" spans="1:6">
      <c r="A32" s="105"/>
      <c r="B32" s="106"/>
      <c r="C32" s="107"/>
      <c r="D32" s="108"/>
      <c r="E32" s="107"/>
      <c r="F32" s="107"/>
    </row>
    <row r="33" spans="1:6">
      <c r="A33" s="105"/>
      <c r="B33" s="106"/>
      <c r="C33" s="107"/>
      <c r="D33" s="108"/>
      <c r="E33" s="107"/>
      <c r="F33" s="107"/>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row r="241" spans="1:6">
      <c r="A241" s="105"/>
      <c r="B241" s="106"/>
      <c r="C241" s="107"/>
      <c r="D241" s="108"/>
      <c r="E241" s="107"/>
      <c r="F241" s="107"/>
    </row>
    <row r="242" spans="1:6">
      <c r="A242" s="105"/>
      <c r="B242" s="106"/>
      <c r="C242" s="107"/>
      <c r="D242" s="108"/>
      <c r="E242" s="107"/>
      <c r="F242" s="107"/>
    </row>
    <row r="243" spans="1:6">
      <c r="A243" s="105"/>
      <c r="B243" s="106"/>
      <c r="C243" s="107"/>
      <c r="D243" s="108"/>
      <c r="E243" s="107"/>
      <c r="F243" s="107"/>
    </row>
    <row r="244" spans="1:6">
      <c r="A244" s="105"/>
      <c r="B244" s="106"/>
      <c r="C244" s="107"/>
      <c r="D244" s="108"/>
      <c r="E244" s="107"/>
      <c r="F244" s="107"/>
    </row>
  </sheetData>
  <sheetProtection algorithmName="SHA-512" hashValue="JYqwVewfDA86by2J1PKVd2bdTWx8OdPWk1DvS7Ov0ukXii0zGA5fin7j2h8wsb6aDEsTdoZW5RywvPUrNxW23w==" saltValue="Ngov8/kuwI6eutDfvXuZ1g==" spinCount="100000" sheet="1" objects="1" scenarios="1"/>
  <mergeCells count="1">
    <mergeCell ref="E2:F4"/>
  </mergeCells>
  <pageMargins left="0.7" right="0.7" top="0.91062500000000002" bottom="0.75" header="0.30354166666666665" footer="0.3"/>
  <pageSetup paperSize="9" scale="91" fitToHeight="0" orientation="portrait" r:id="rId1"/>
  <headerFooter>
    <oddHeader>&amp;L&amp;"Franklin Gothic Book,Navadno"&amp;9POPIS DEL, 
Št. projekta 21/2018
RTP BREG</oddHead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F245"/>
  <sheetViews>
    <sheetView showZeros="0" view="pageLayout" zoomScaleNormal="100" workbookViewId="0">
      <selection activeCell="B7" sqref="B7:F7"/>
    </sheetView>
  </sheetViews>
  <sheetFormatPr defaultColWidth="9.140625" defaultRowHeight="15"/>
  <cols>
    <col min="1" max="1" width="4.85546875" style="109" customWidth="1"/>
    <col min="2" max="2" width="58.42578125" style="110" customWidth="1"/>
    <col min="3" max="3" width="4.85546875" style="111" customWidth="1"/>
    <col min="4" max="4" width="8.140625" style="76" bestFit="1" customWidth="1"/>
    <col min="5" max="5" width="10" style="111" customWidth="1"/>
    <col min="6" max="6" width="9.42578125" style="111" bestFit="1" customWidth="1"/>
    <col min="7" max="16384" width="9.140625" style="133"/>
  </cols>
  <sheetData>
    <row r="1" spans="1:6">
      <c r="A1" s="59"/>
      <c r="B1" s="60"/>
      <c r="C1" s="61"/>
      <c r="D1" s="62"/>
      <c r="E1" s="61"/>
      <c r="F1" s="61"/>
    </row>
    <row r="2" spans="1:6" ht="18.75" customHeight="1">
      <c r="A2" s="63" t="s">
        <v>2</v>
      </c>
      <c r="B2" s="64" t="s">
        <v>40</v>
      </c>
      <c r="C2" s="65"/>
      <c r="D2" s="66"/>
      <c r="E2" s="202"/>
      <c r="F2" s="202"/>
    </row>
    <row r="3" spans="1:6" ht="18.75">
      <c r="A3" s="67"/>
      <c r="B3" s="68"/>
      <c r="C3" s="69"/>
      <c r="D3" s="70"/>
      <c r="E3" s="202"/>
      <c r="F3" s="202"/>
    </row>
    <row r="4" spans="1:6" ht="18.75">
      <c r="A4" s="67"/>
      <c r="B4" s="68"/>
      <c r="C4" s="69"/>
      <c r="D4" s="70"/>
      <c r="E4" s="202"/>
      <c r="F4" s="202"/>
    </row>
    <row r="5" spans="1:6" ht="15.75">
      <c r="A5" s="120" t="s">
        <v>9</v>
      </c>
      <c r="B5" s="121" t="s">
        <v>62</v>
      </c>
      <c r="C5" s="72"/>
      <c r="D5" s="73"/>
      <c r="E5" s="202"/>
      <c r="F5" s="202"/>
    </row>
    <row r="6" spans="1:6" ht="18.75" customHeight="1">
      <c r="A6" s="120"/>
      <c r="B6" s="121"/>
      <c r="C6" s="72"/>
      <c r="D6" s="73"/>
      <c r="E6" s="145"/>
      <c r="F6" s="145"/>
    </row>
    <row r="7" spans="1:6" ht="150.75" customHeight="1">
      <c r="A7" s="120"/>
      <c r="B7" s="203" t="s">
        <v>61</v>
      </c>
      <c r="C7" s="203"/>
      <c r="D7" s="203"/>
      <c r="E7" s="203"/>
      <c r="F7" s="203"/>
    </row>
    <row r="8" spans="1:6" ht="15" customHeight="1">
      <c r="A8" s="71"/>
      <c r="B8" s="74"/>
      <c r="C8" s="75"/>
    </row>
    <row r="9" spans="1:6" ht="15" customHeight="1">
      <c r="A9" s="77" t="s">
        <v>3</v>
      </c>
      <c r="B9" s="78" t="s">
        <v>4</v>
      </c>
      <c r="C9" s="79" t="s">
        <v>5</v>
      </c>
      <c r="D9" s="80" t="s">
        <v>6</v>
      </c>
      <c r="E9" s="112" t="s">
        <v>7</v>
      </c>
      <c r="F9" s="112" t="s">
        <v>8</v>
      </c>
    </row>
    <row r="10" spans="1:6" ht="15.75" thickBot="1">
      <c r="A10" s="81"/>
      <c r="B10" s="82"/>
      <c r="C10" s="83"/>
      <c r="D10" s="84"/>
      <c r="E10" s="113"/>
      <c r="F10" s="113"/>
    </row>
    <row r="11" spans="1:6" ht="15.75" thickBot="1">
      <c r="A11" s="85" t="str">
        <f>A5</f>
        <v>II.</v>
      </c>
      <c r="B11" s="129" t="str">
        <f>B5</f>
        <v>RUŠITVENA  DELA</v>
      </c>
      <c r="C11" s="87"/>
      <c r="D11" s="88"/>
      <c r="E11" s="114"/>
      <c r="F11" s="114"/>
    </row>
    <row r="12" spans="1:6">
      <c r="A12" s="89"/>
      <c r="B12" s="90"/>
      <c r="C12" s="91"/>
      <c r="D12" s="92"/>
      <c r="E12" s="115"/>
      <c r="F12" s="115"/>
    </row>
    <row r="13" spans="1:6" ht="51" customHeight="1">
      <c r="A13" s="93" t="s">
        <v>29</v>
      </c>
      <c r="B13" s="149" t="s">
        <v>71</v>
      </c>
      <c r="C13" s="95" t="s">
        <v>63</v>
      </c>
      <c r="D13" s="96">
        <v>1</v>
      </c>
      <c r="E13" s="191">
        <v>0</v>
      </c>
      <c r="F13" s="139">
        <f>D13*E13</f>
        <v>0</v>
      </c>
    </row>
    <row r="14" spans="1:6">
      <c r="A14" s="89"/>
      <c r="B14" s="90"/>
      <c r="C14" s="91"/>
      <c r="D14" s="92"/>
      <c r="E14" s="192"/>
      <c r="F14" s="138"/>
    </row>
    <row r="15" spans="1:6" ht="24">
      <c r="A15" s="93" t="s">
        <v>28</v>
      </c>
      <c r="B15" s="149" t="s">
        <v>86</v>
      </c>
      <c r="C15" s="95" t="s">
        <v>22</v>
      </c>
      <c r="D15" s="96">
        <v>30</v>
      </c>
      <c r="E15" s="191">
        <v>0</v>
      </c>
      <c r="F15" s="139">
        <f>D15*E15</f>
        <v>0</v>
      </c>
    </row>
    <row r="16" spans="1:6">
      <c r="A16" s="89"/>
      <c r="B16" s="127"/>
      <c r="C16" s="95"/>
      <c r="D16" s="96"/>
      <c r="E16" s="122"/>
      <c r="F16" s="139"/>
    </row>
    <row r="17" spans="1:6" ht="24">
      <c r="A17" s="93" t="s">
        <v>26</v>
      </c>
      <c r="B17" s="149" t="s">
        <v>87</v>
      </c>
      <c r="C17" s="95" t="s">
        <v>0</v>
      </c>
      <c r="D17" s="96">
        <v>28</v>
      </c>
      <c r="E17" s="191">
        <v>0</v>
      </c>
      <c r="F17" s="139">
        <f>D17*E17</f>
        <v>0</v>
      </c>
    </row>
    <row r="18" spans="1:6">
      <c r="A18" s="89"/>
      <c r="B18" s="127"/>
      <c r="C18" s="95"/>
      <c r="D18" s="96"/>
      <c r="E18" s="122"/>
      <c r="F18" s="139"/>
    </row>
    <row r="19" spans="1:6">
      <c r="A19" s="93" t="s">
        <v>27</v>
      </c>
      <c r="B19" s="127" t="s">
        <v>64</v>
      </c>
      <c r="C19" s="95" t="s">
        <v>24</v>
      </c>
      <c r="D19" s="96">
        <v>1</v>
      </c>
      <c r="E19" s="191">
        <v>0</v>
      </c>
      <c r="F19" s="139">
        <f t="shared" ref="F19" si="0">D19*E19</f>
        <v>0</v>
      </c>
    </row>
    <row r="20" spans="1:6" ht="15.75" thickBot="1">
      <c r="A20" s="89"/>
      <c r="B20" s="127"/>
      <c r="C20" s="95"/>
      <c r="D20" s="96"/>
      <c r="E20" s="122"/>
      <c r="F20" s="139"/>
    </row>
    <row r="21" spans="1:6" ht="15.75" thickBot="1">
      <c r="A21" s="102"/>
      <c r="B21" s="129" t="str">
        <f>CONCATENATE(B11," ","SKUPAJ")</f>
        <v>RUŠITVENA  DELA SKUPAJ</v>
      </c>
      <c r="C21" s="130"/>
      <c r="D21" s="104"/>
      <c r="E21" s="124"/>
      <c r="F21" s="141">
        <f>SUM(F13:F20)</f>
        <v>0</v>
      </c>
    </row>
    <row r="22" spans="1:6">
      <c r="A22" s="105"/>
      <c r="B22" s="106"/>
      <c r="C22" s="107"/>
      <c r="D22" s="108"/>
      <c r="E22" s="107"/>
      <c r="F22" s="107"/>
    </row>
    <row r="23" spans="1:6">
      <c r="A23" s="105"/>
      <c r="B23" s="106"/>
      <c r="C23" s="107"/>
      <c r="D23" s="108"/>
      <c r="E23" s="107"/>
      <c r="F23" s="107"/>
    </row>
    <row r="24" spans="1:6">
      <c r="A24" s="105"/>
      <c r="B24" s="106"/>
      <c r="C24" s="107"/>
      <c r="D24" s="108"/>
      <c r="E24" s="107"/>
      <c r="F24" s="107"/>
    </row>
    <row r="25" spans="1:6">
      <c r="A25" s="105"/>
      <c r="B25" s="106"/>
      <c r="C25" s="107"/>
      <c r="D25" s="108"/>
      <c r="E25" s="107"/>
      <c r="F25" s="107"/>
    </row>
    <row r="26" spans="1:6">
      <c r="A26" s="105"/>
      <c r="B26" s="106"/>
      <c r="C26" s="107"/>
      <c r="D26" s="108"/>
      <c r="E26" s="107"/>
      <c r="F26" s="107"/>
    </row>
    <row r="27" spans="1:6">
      <c r="A27" s="105"/>
      <c r="B27" s="106"/>
      <c r="C27" s="107"/>
      <c r="D27" s="108"/>
      <c r="E27" s="107"/>
      <c r="F27" s="107"/>
    </row>
    <row r="28" spans="1:6">
      <c r="A28" s="105"/>
      <c r="B28" s="106"/>
      <c r="C28" s="107"/>
      <c r="D28" s="108"/>
      <c r="E28" s="107"/>
      <c r="F28" s="107"/>
    </row>
    <row r="29" spans="1:6">
      <c r="A29" s="105"/>
      <c r="B29" s="106"/>
      <c r="C29" s="107"/>
      <c r="D29" s="108"/>
      <c r="E29" s="107"/>
      <c r="F29" s="107"/>
    </row>
    <row r="30" spans="1:6">
      <c r="A30" s="105"/>
      <c r="B30" s="106"/>
      <c r="C30" s="107"/>
      <c r="D30" s="108"/>
      <c r="E30" s="107"/>
      <c r="F30" s="107"/>
    </row>
    <row r="31" spans="1:6">
      <c r="A31" s="105"/>
      <c r="B31" s="106"/>
      <c r="C31" s="107"/>
      <c r="D31" s="108"/>
      <c r="E31" s="107"/>
      <c r="F31" s="107"/>
    </row>
    <row r="32" spans="1:6">
      <c r="A32" s="105"/>
      <c r="B32" s="106"/>
      <c r="C32" s="107"/>
      <c r="D32" s="108"/>
      <c r="E32" s="107"/>
      <c r="F32" s="107"/>
    </row>
    <row r="33" spans="1:6">
      <c r="A33" s="105"/>
      <c r="B33" s="106"/>
      <c r="C33" s="107"/>
      <c r="D33" s="108"/>
      <c r="E33" s="107"/>
      <c r="F33" s="107"/>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row r="241" spans="1:6">
      <c r="A241" s="105"/>
      <c r="B241" s="106"/>
      <c r="C241" s="107"/>
      <c r="D241" s="108"/>
      <c r="E241" s="107"/>
      <c r="F241" s="107"/>
    </row>
    <row r="242" spans="1:6">
      <c r="A242" s="105"/>
      <c r="B242" s="106"/>
      <c r="C242" s="107"/>
      <c r="D242" s="108"/>
      <c r="E242" s="107"/>
      <c r="F242" s="107"/>
    </row>
    <row r="243" spans="1:6">
      <c r="A243" s="105"/>
      <c r="B243" s="106"/>
      <c r="C243" s="107"/>
      <c r="D243" s="108"/>
      <c r="E243" s="107"/>
      <c r="F243" s="107"/>
    </row>
    <row r="244" spans="1:6">
      <c r="A244" s="105"/>
      <c r="B244" s="106"/>
      <c r="C244" s="107"/>
      <c r="D244" s="108"/>
      <c r="E244" s="107"/>
      <c r="F244" s="107"/>
    </row>
    <row r="245" spans="1:6">
      <c r="A245" s="105"/>
      <c r="B245" s="106"/>
      <c r="C245" s="107"/>
      <c r="D245" s="108"/>
      <c r="E245" s="107"/>
      <c r="F245" s="107"/>
    </row>
  </sheetData>
  <sheetProtection algorithmName="SHA-512" hashValue="v/V9qHiA5TL+lnOHJAXJHhbcpgEx2wUqomD49g2jAJ5iySFvAbZuYwb7ibhQIE1fdVfp3ny0bXJfRmaafFxLIw==" saltValue="NuDwX+WY+NW0KQV3miCnhw==" spinCount="100000" sheet="1" objects="1" scenarios="1"/>
  <mergeCells count="2">
    <mergeCell ref="E2:F5"/>
    <mergeCell ref="B7:F7"/>
  </mergeCells>
  <pageMargins left="0.7" right="0.7" top="0.91062500000000002" bottom="0.75" header="0.30354166666666665" footer="0.3"/>
  <pageSetup paperSize="9" scale="91" fitToHeight="0" orientation="portrait" r:id="rId1"/>
  <headerFooter>
    <oddHeader>&amp;L&amp;"Franklin Gothic Book,Navadno"&amp;9POPIS DEL, 
Št. projekta 21/2018
RTP BREG</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F257"/>
  <sheetViews>
    <sheetView showZeros="0" view="pageLayout" topLeftCell="A10" zoomScaleNormal="100" workbookViewId="0">
      <selection activeCell="D21" sqref="D21"/>
    </sheetView>
  </sheetViews>
  <sheetFormatPr defaultColWidth="9.140625" defaultRowHeight="15"/>
  <cols>
    <col min="1" max="1" width="4.85546875" style="109" customWidth="1"/>
    <col min="2" max="2" width="51.140625" style="110" customWidth="1"/>
    <col min="3" max="3" width="4.85546875" style="111" customWidth="1"/>
    <col min="4" max="4" width="8.140625" style="76" bestFit="1" customWidth="1"/>
    <col min="5" max="5" width="10" style="111" customWidth="1"/>
    <col min="6" max="6" width="11" style="111" customWidth="1"/>
    <col min="7" max="16384" width="9.140625" style="33"/>
  </cols>
  <sheetData>
    <row r="1" spans="1:6">
      <c r="A1" s="59"/>
      <c r="B1" s="60"/>
      <c r="C1" s="61"/>
      <c r="D1" s="62"/>
      <c r="E1" s="61"/>
      <c r="F1" s="61"/>
    </row>
    <row r="2" spans="1:6" ht="18.75" customHeight="1">
      <c r="A2" s="63" t="s">
        <v>2</v>
      </c>
      <c r="B2" s="64" t="s">
        <v>40</v>
      </c>
      <c r="C2" s="65"/>
      <c r="D2" s="66"/>
      <c r="E2" s="202"/>
      <c r="F2" s="202"/>
    </row>
    <row r="3" spans="1:6" ht="18.75">
      <c r="A3" s="67"/>
      <c r="B3" s="68"/>
      <c r="C3" s="69"/>
      <c r="D3" s="70"/>
      <c r="E3" s="202"/>
      <c r="F3" s="202"/>
    </row>
    <row r="4" spans="1:6" ht="15.75">
      <c r="A4" s="120" t="s">
        <v>10</v>
      </c>
      <c r="B4" s="121" t="s">
        <v>46</v>
      </c>
      <c r="C4" s="72"/>
      <c r="D4" s="73"/>
      <c r="E4" s="202"/>
      <c r="F4" s="202"/>
    </row>
    <row r="5" spans="1:6" ht="13.5" customHeight="1">
      <c r="A5" s="120"/>
      <c r="B5" s="121"/>
      <c r="C5" s="72"/>
      <c r="D5" s="73"/>
      <c r="E5" s="118"/>
      <c r="F5" s="118"/>
    </row>
    <row r="6" spans="1:6" ht="15" customHeight="1">
      <c r="A6" s="71"/>
      <c r="B6" s="204" t="s">
        <v>65</v>
      </c>
      <c r="C6" s="204"/>
      <c r="D6" s="204"/>
      <c r="E6" s="204"/>
      <c r="F6" s="204"/>
    </row>
    <row r="7" spans="1:6" ht="15" customHeight="1">
      <c r="A7" s="71"/>
      <c r="B7" s="204"/>
      <c r="C7" s="204"/>
      <c r="D7" s="204"/>
      <c r="E7" s="204"/>
      <c r="F7" s="204"/>
    </row>
    <row r="8" spans="1:6">
      <c r="A8" s="71"/>
      <c r="B8" s="204"/>
      <c r="C8" s="204"/>
      <c r="D8" s="204"/>
      <c r="E8" s="204"/>
      <c r="F8" s="204"/>
    </row>
    <row r="9" spans="1:6">
      <c r="A9" s="71"/>
      <c r="B9" s="204"/>
      <c r="C9" s="204"/>
      <c r="D9" s="204"/>
      <c r="E9" s="204"/>
      <c r="F9" s="204"/>
    </row>
    <row r="10" spans="1:6">
      <c r="A10" s="71"/>
      <c r="B10" s="204"/>
      <c r="C10" s="204"/>
      <c r="D10" s="204"/>
      <c r="E10" s="204"/>
      <c r="F10" s="204"/>
    </row>
    <row r="11" spans="1:6">
      <c r="A11" s="71"/>
      <c r="B11" s="204"/>
      <c r="C11" s="204"/>
      <c r="D11" s="204"/>
      <c r="E11" s="204"/>
      <c r="F11" s="204"/>
    </row>
    <row r="12" spans="1:6">
      <c r="A12" s="71"/>
      <c r="B12" s="204"/>
      <c r="C12" s="204"/>
      <c r="D12" s="204"/>
      <c r="E12" s="204"/>
      <c r="F12" s="204"/>
    </row>
    <row r="13" spans="1:6">
      <c r="A13" s="71"/>
      <c r="B13" s="204"/>
      <c r="C13" s="204"/>
      <c r="D13" s="204"/>
      <c r="E13" s="204"/>
      <c r="F13" s="204"/>
    </row>
    <row r="14" spans="1:6">
      <c r="A14" s="71"/>
      <c r="B14" s="204"/>
      <c r="C14" s="204"/>
      <c r="D14" s="204"/>
      <c r="E14" s="204"/>
      <c r="F14" s="204"/>
    </row>
    <row r="15" spans="1:6">
      <c r="A15" s="71"/>
      <c r="B15" s="204"/>
      <c r="C15" s="204"/>
      <c r="D15" s="204"/>
      <c r="E15" s="204"/>
      <c r="F15" s="204"/>
    </row>
    <row r="16" spans="1:6" ht="128.25" customHeight="1">
      <c r="A16" s="71"/>
      <c r="B16" s="204"/>
      <c r="C16" s="204"/>
      <c r="D16" s="204"/>
      <c r="E16" s="204"/>
      <c r="F16" s="204"/>
    </row>
    <row r="17" spans="1:6" ht="15" customHeight="1">
      <c r="A17" s="77" t="s">
        <v>3</v>
      </c>
      <c r="B17" s="78" t="s">
        <v>4</v>
      </c>
      <c r="C17" s="79" t="s">
        <v>5</v>
      </c>
      <c r="D17" s="80" t="s">
        <v>6</v>
      </c>
      <c r="E17" s="112" t="s">
        <v>7</v>
      </c>
      <c r="F17" s="112" t="s">
        <v>8</v>
      </c>
    </row>
    <row r="18" spans="1:6" ht="15.75" thickBot="1">
      <c r="A18" s="81"/>
      <c r="B18" s="82"/>
      <c r="C18" s="83"/>
      <c r="D18" s="84"/>
      <c r="E18" s="113"/>
      <c r="F18" s="113"/>
    </row>
    <row r="19" spans="1:6" ht="15.75" thickBot="1">
      <c r="A19" s="85" t="str">
        <f>A4</f>
        <v>III.</v>
      </c>
      <c r="B19" s="86" t="str">
        <f>B4</f>
        <v>ZEMELJSKA DELA</v>
      </c>
      <c r="C19" s="87"/>
      <c r="D19" s="88"/>
      <c r="E19" s="114"/>
      <c r="F19" s="114"/>
    </row>
    <row r="20" spans="1:6">
      <c r="A20" s="89"/>
      <c r="B20" s="90"/>
      <c r="C20" s="91"/>
      <c r="D20" s="92"/>
      <c r="E20" s="115"/>
      <c r="F20" s="115"/>
    </row>
    <row r="21" spans="1:6" s="133" customFormat="1" ht="36">
      <c r="A21" s="93" t="s">
        <v>29</v>
      </c>
      <c r="B21" s="94" t="s">
        <v>57</v>
      </c>
      <c r="C21" s="95" t="s">
        <v>0</v>
      </c>
      <c r="D21" s="96">
        <v>22</v>
      </c>
      <c r="E21" s="191">
        <v>0</v>
      </c>
      <c r="F21" s="139">
        <f>D21*E21</f>
        <v>0</v>
      </c>
    </row>
    <row r="22" spans="1:6" s="133" customFormat="1">
      <c r="A22" s="89"/>
      <c r="B22" s="90"/>
      <c r="C22" s="91"/>
      <c r="D22" s="92"/>
      <c r="E22" s="191"/>
      <c r="F22" s="138"/>
    </row>
    <row r="23" spans="1:6" ht="49.5" customHeight="1">
      <c r="A23" s="93" t="s">
        <v>28</v>
      </c>
      <c r="B23" s="94" t="s">
        <v>67</v>
      </c>
      <c r="C23" s="95" t="s">
        <v>50</v>
      </c>
      <c r="D23" s="96">
        <v>32.4</v>
      </c>
      <c r="E23" s="191">
        <v>0</v>
      </c>
      <c r="F23" s="139">
        <f>D23*E23</f>
        <v>0</v>
      </c>
    </row>
    <row r="24" spans="1:6">
      <c r="A24" s="89"/>
      <c r="B24" s="97"/>
      <c r="C24" s="98"/>
      <c r="D24" s="96"/>
      <c r="E24" s="146"/>
      <c r="F24" s="140"/>
    </row>
    <row r="25" spans="1:6" ht="39.75" customHeight="1">
      <c r="A25" s="93" t="s">
        <v>26</v>
      </c>
      <c r="B25" s="135" t="s">
        <v>51</v>
      </c>
      <c r="C25" s="95" t="s">
        <v>0</v>
      </c>
      <c r="D25" s="96">
        <v>19.8</v>
      </c>
      <c r="E25" s="191">
        <v>0</v>
      </c>
      <c r="F25" s="139">
        <f>D25*E25</f>
        <v>0</v>
      </c>
    </row>
    <row r="26" spans="1:6">
      <c r="A26" s="89"/>
      <c r="B26" s="116"/>
      <c r="C26" s="95"/>
      <c r="D26" s="100"/>
      <c r="E26" s="146"/>
      <c r="F26" s="139"/>
    </row>
    <row r="27" spans="1:6" ht="48">
      <c r="A27" s="93" t="s">
        <v>27</v>
      </c>
      <c r="B27" s="148" t="s">
        <v>72</v>
      </c>
      <c r="C27" s="95" t="s">
        <v>50</v>
      </c>
      <c r="D27" s="96">
        <v>19.5</v>
      </c>
      <c r="E27" s="191">
        <v>0</v>
      </c>
      <c r="F27" s="139">
        <f>D27*E27</f>
        <v>0</v>
      </c>
    </row>
    <row r="28" spans="1:6">
      <c r="A28" s="89"/>
      <c r="B28" s="117"/>
      <c r="C28" s="95"/>
      <c r="D28" s="100"/>
      <c r="E28" s="122"/>
      <c r="F28" s="139"/>
    </row>
    <row r="29" spans="1:6" s="133" customFormat="1" ht="51.75" customHeight="1">
      <c r="A29" s="93" t="s">
        <v>25</v>
      </c>
      <c r="B29" s="94" t="s">
        <v>66</v>
      </c>
      <c r="C29" s="95" t="s">
        <v>50</v>
      </c>
      <c r="D29" s="100">
        <v>12.9</v>
      </c>
      <c r="E29" s="191">
        <v>0</v>
      </c>
      <c r="F29" s="139">
        <f>D29*E29</f>
        <v>0</v>
      </c>
    </row>
    <row r="30" spans="1:6" s="133" customFormat="1">
      <c r="A30" s="89"/>
      <c r="B30" s="94"/>
      <c r="C30" s="95"/>
      <c r="D30" s="100"/>
      <c r="E30" s="122"/>
      <c r="F30" s="139"/>
    </row>
    <row r="31" spans="1:6" s="133" customFormat="1">
      <c r="A31" s="93" t="s">
        <v>84</v>
      </c>
      <c r="B31" s="136" t="s">
        <v>54</v>
      </c>
      <c r="C31" s="95" t="s">
        <v>48</v>
      </c>
      <c r="D31" s="100">
        <v>1</v>
      </c>
      <c r="E31" s="191">
        <v>0</v>
      </c>
      <c r="F31" s="139">
        <f>D31*E31</f>
        <v>0</v>
      </c>
    </row>
    <row r="32" spans="1:6" s="133" customFormat="1" ht="15.75" thickBot="1">
      <c r="A32" s="93"/>
      <c r="B32" s="136"/>
      <c r="C32" s="95"/>
      <c r="D32" s="100"/>
      <c r="E32" s="122"/>
      <c r="F32" s="139"/>
    </row>
    <row r="33" spans="1:6" ht="15.75" thickBot="1">
      <c r="A33" s="102"/>
      <c r="B33" s="129" t="str">
        <f>CONCATENATE(B19," ","SKUPAJ")</f>
        <v>ZEMELJSKA DELA SKUPAJ</v>
      </c>
      <c r="C33" s="130"/>
      <c r="D33" s="104"/>
      <c r="E33" s="124"/>
      <c r="F33" s="141">
        <f>SUM(F21:F32)</f>
        <v>0</v>
      </c>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row r="241" spans="1:6">
      <c r="A241" s="105"/>
      <c r="B241" s="106"/>
      <c r="C241" s="107"/>
      <c r="D241" s="108"/>
      <c r="E241" s="107"/>
      <c r="F241" s="107"/>
    </row>
    <row r="242" spans="1:6">
      <c r="A242" s="105"/>
      <c r="B242" s="106"/>
      <c r="C242" s="107"/>
      <c r="D242" s="108"/>
      <c r="E242" s="107"/>
      <c r="F242" s="107"/>
    </row>
    <row r="243" spans="1:6">
      <c r="A243" s="105"/>
      <c r="B243" s="106"/>
      <c r="C243" s="107"/>
      <c r="D243" s="108"/>
      <c r="E243" s="107"/>
      <c r="F243" s="107"/>
    </row>
    <row r="244" spans="1:6">
      <c r="A244" s="105"/>
      <c r="B244" s="106"/>
      <c r="C244" s="107"/>
      <c r="D244" s="108"/>
      <c r="E244" s="107"/>
      <c r="F244" s="107"/>
    </row>
    <row r="245" spans="1:6">
      <c r="A245" s="105"/>
      <c r="B245" s="106"/>
      <c r="C245" s="107"/>
      <c r="D245" s="108"/>
      <c r="E245" s="107"/>
      <c r="F245" s="107"/>
    </row>
    <row r="246" spans="1:6">
      <c r="A246" s="105"/>
      <c r="B246" s="106"/>
      <c r="C246" s="107"/>
      <c r="D246" s="108"/>
      <c r="E246" s="107"/>
      <c r="F246" s="107"/>
    </row>
    <row r="247" spans="1:6">
      <c r="A247" s="105"/>
      <c r="B247" s="106"/>
      <c r="C247" s="107"/>
      <c r="D247" s="108"/>
      <c r="E247" s="107"/>
      <c r="F247" s="107"/>
    </row>
    <row r="248" spans="1:6">
      <c r="A248" s="105"/>
      <c r="B248" s="106"/>
      <c r="C248" s="107"/>
      <c r="D248" s="108"/>
      <c r="E248" s="107"/>
      <c r="F248" s="107"/>
    </row>
    <row r="249" spans="1:6">
      <c r="A249" s="105"/>
      <c r="B249" s="106"/>
      <c r="C249" s="107"/>
      <c r="D249" s="108"/>
      <c r="E249" s="107"/>
      <c r="F249" s="107"/>
    </row>
    <row r="250" spans="1:6">
      <c r="A250" s="105"/>
      <c r="B250" s="106"/>
      <c r="C250" s="107"/>
      <c r="D250" s="108"/>
      <c r="E250" s="107"/>
      <c r="F250" s="107"/>
    </row>
    <row r="251" spans="1:6">
      <c r="A251" s="105"/>
      <c r="B251" s="106"/>
      <c r="C251" s="107"/>
      <c r="D251" s="108"/>
      <c r="E251" s="107"/>
      <c r="F251" s="107"/>
    </row>
    <row r="252" spans="1:6">
      <c r="A252" s="105"/>
      <c r="B252" s="106"/>
      <c r="C252" s="107"/>
      <c r="D252" s="108"/>
      <c r="E252" s="107"/>
      <c r="F252" s="107"/>
    </row>
    <row r="253" spans="1:6">
      <c r="A253" s="105"/>
      <c r="B253" s="106"/>
      <c r="C253" s="107"/>
      <c r="D253" s="108"/>
      <c r="E253" s="107"/>
      <c r="F253" s="107"/>
    </row>
    <row r="254" spans="1:6">
      <c r="A254" s="105"/>
      <c r="B254" s="106"/>
      <c r="C254" s="107"/>
      <c r="D254" s="108"/>
      <c r="E254" s="107"/>
      <c r="F254" s="107"/>
    </row>
    <row r="255" spans="1:6">
      <c r="A255" s="105"/>
      <c r="B255" s="106"/>
      <c r="C255" s="107"/>
      <c r="D255" s="108"/>
      <c r="E255" s="107"/>
      <c r="F255" s="107"/>
    </row>
    <row r="256" spans="1:6">
      <c r="A256" s="105"/>
      <c r="B256" s="106"/>
      <c r="C256" s="107"/>
      <c r="D256" s="108"/>
      <c r="E256" s="107"/>
      <c r="F256" s="107"/>
    </row>
    <row r="257" spans="1:6">
      <c r="A257" s="105"/>
      <c r="B257" s="106"/>
      <c r="C257" s="107"/>
      <c r="D257" s="108"/>
      <c r="E257" s="107"/>
      <c r="F257" s="107"/>
    </row>
  </sheetData>
  <sheetProtection algorithmName="SHA-512" hashValue="qMI+0HvfaFaPU3fW/Xe1p39F64FH1arJZG/HsJqDGwwMkwIxDqKpjzGUSSzKFHCq7jEnm0r74FSmVO2LoyQlkA==" saltValue="TC4ZxypPjP9edGaFPrYqmg==" spinCount="100000" sheet="1" objects="1" scenarios="1"/>
  <mergeCells count="2">
    <mergeCell ref="B6:F16"/>
    <mergeCell ref="E2:F4"/>
  </mergeCells>
  <pageMargins left="0.7" right="0.7" top="0.91062500000000002" bottom="0.75" header="0.30354166666666665" footer="0.3"/>
  <pageSetup paperSize="9" scale="97" fitToHeight="0" orientation="portrait" r:id="rId1"/>
  <headerFooter>
    <oddHeader>&amp;L&amp;"Franklin Gothic Book,Navadno"&amp;9POPIS DEL, 
Št. projekta 21/2018
RTP BREG</oddHeader>
    <oddFooter>&amp;C&amp;P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F243"/>
  <sheetViews>
    <sheetView showZeros="0" view="pageLayout" zoomScaleNormal="100" workbookViewId="0">
      <selection activeCell="D13" sqref="D13"/>
    </sheetView>
  </sheetViews>
  <sheetFormatPr defaultColWidth="9.140625" defaultRowHeight="15"/>
  <cols>
    <col min="1" max="1" width="4.85546875" style="109" customWidth="1"/>
    <col min="2" max="2" width="51.140625" style="110" customWidth="1"/>
    <col min="3" max="3" width="4.85546875" style="111" customWidth="1"/>
    <col min="4" max="4" width="7.28515625" style="76" bestFit="1" customWidth="1"/>
    <col min="5" max="5" width="10" style="111" customWidth="1"/>
    <col min="6" max="6" width="11" style="111" customWidth="1"/>
    <col min="7" max="16384" width="9.140625" style="33"/>
  </cols>
  <sheetData>
    <row r="1" spans="1:6">
      <c r="A1" s="59"/>
      <c r="B1" s="60"/>
      <c r="C1" s="61"/>
      <c r="D1" s="62"/>
      <c r="E1" s="61"/>
      <c r="F1" s="61"/>
    </row>
    <row r="2" spans="1:6" ht="18.75" customHeight="1">
      <c r="A2" s="63" t="s">
        <v>2</v>
      </c>
      <c r="B2" s="64" t="s">
        <v>40</v>
      </c>
      <c r="C2" s="65"/>
      <c r="D2" s="66"/>
      <c r="E2" s="202"/>
      <c r="F2" s="202"/>
    </row>
    <row r="3" spans="1:6" ht="18.75">
      <c r="A3" s="67"/>
      <c r="B3" s="68"/>
      <c r="C3" s="69"/>
      <c r="D3" s="70"/>
      <c r="E3" s="202"/>
      <c r="F3" s="202"/>
    </row>
    <row r="4" spans="1:6" ht="15.75">
      <c r="A4" s="120" t="s">
        <v>77</v>
      </c>
      <c r="B4" s="121" t="s">
        <v>47</v>
      </c>
      <c r="C4" s="72"/>
      <c r="D4" s="73"/>
      <c r="E4" s="202"/>
      <c r="F4" s="202"/>
    </row>
    <row r="5" spans="1:6" ht="13.5" customHeight="1">
      <c r="A5" s="120"/>
      <c r="B5" s="121"/>
      <c r="C5" s="72"/>
      <c r="D5" s="73"/>
      <c r="E5" s="118"/>
      <c r="F5" s="118"/>
    </row>
    <row r="6" spans="1:6" ht="15" customHeight="1">
      <c r="A6" s="77" t="s">
        <v>3</v>
      </c>
      <c r="B6" s="78" t="s">
        <v>4</v>
      </c>
      <c r="C6" s="79" t="s">
        <v>5</v>
      </c>
      <c r="D6" s="80" t="s">
        <v>6</v>
      </c>
      <c r="E6" s="112" t="s">
        <v>7</v>
      </c>
      <c r="F6" s="112" t="s">
        <v>8</v>
      </c>
    </row>
    <row r="7" spans="1:6" ht="15.75" thickBot="1">
      <c r="A7" s="81"/>
      <c r="B7" s="82"/>
      <c r="C7" s="83"/>
      <c r="D7" s="84"/>
      <c r="E7" s="113"/>
      <c r="F7" s="113"/>
    </row>
    <row r="8" spans="1:6" ht="15.75" thickBot="1">
      <c r="A8" s="85" t="str">
        <f>A4</f>
        <v>IV.</v>
      </c>
      <c r="B8" s="86" t="str">
        <f>B4</f>
        <v>ODVODNJAVANJE</v>
      </c>
      <c r="C8" s="87"/>
      <c r="D8" s="88"/>
      <c r="E8" s="114"/>
      <c r="F8" s="114"/>
    </row>
    <row r="9" spans="1:6">
      <c r="A9" s="93"/>
      <c r="B9" s="90"/>
      <c r="C9" s="91"/>
      <c r="D9" s="92"/>
      <c r="E9" s="115"/>
      <c r="F9" s="138"/>
    </row>
    <row r="10" spans="1:6" s="133" customFormat="1" ht="48.75">
      <c r="A10" s="93" t="s">
        <v>29</v>
      </c>
      <c r="B10" s="128" t="s">
        <v>68</v>
      </c>
      <c r="C10" s="95" t="s">
        <v>50</v>
      </c>
      <c r="D10" s="96">
        <v>0.35</v>
      </c>
      <c r="E10" s="191">
        <v>0</v>
      </c>
      <c r="F10" s="139">
        <f>D10*E10</f>
        <v>0</v>
      </c>
    </row>
    <row r="11" spans="1:6" s="133" customFormat="1">
      <c r="A11" s="93"/>
      <c r="B11" s="90"/>
      <c r="C11" s="91"/>
      <c r="D11" s="92"/>
      <c r="E11" s="192"/>
      <c r="F11" s="138"/>
    </row>
    <row r="12" spans="1:6" ht="36.75">
      <c r="A12" s="93" t="s">
        <v>28</v>
      </c>
      <c r="B12" s="128" t="s">
        <v>52</v>
      </c>
      <c r="C12" s="95"/>
      <c r="D12" s="96"/>
      <c r="E12" s="122"/>
      <c r="F12" s="139"/>
    </row>
    <row r="13" spans="1:6" s="133" customFormat="1">
      <c r="A13" s="93"/>
      <c r="B13" s="132" t="s">
        <v>69</v>
      </c>
      <c r="C13" s="131" t="s">
        <v>22</v>
      </c>
      <c r="D13" s="96">
        <v>20</v>
      </c>
      <c r="E13" s="191">
        <v>0</v>
      </c>
      <c r="F13" s="139">
        <f>D13*E13</f>
        <v>0</v>
      </c>
    </row>
    <row r="14" spans="1:6" s="133" customFormat="1">
      <c r="A14" s="93"/>
      <c r="B14" s="94"/>
      <c r="C14" s="95"/>
      <c r="D14" s="96"/>
      <c r="E14" s="122"/>
      <c r="F14" s="139"/>
    </row>
    <row r="15" spans="1:6" s="133" customFormat="1" ht="36.75">
      <c r="A15" s="93" t="s">
        <v>26</v>
      </c>
      <c r="B15" s="128" t="s">
        <v>70</v>
      </c>
      <c r="C15" s="95" t="s">
        <v>53</v>
      </c>
      <c r="D15" s="96">
        <v>1</v>
      </c>
      <c r="E15" s="191">
        <v>0</v>
      </c>
      <c r="F15" s="139">
        <f>D15*E15</f>
        <v>0</v>
      </c>
    </row>
    <row r="16" spans="1:6" s="133" customFormat="1">
      <c r="A16" s="93"/>
      <c r="B16" s="94"/>
      <c r="C16" s="95"/>
      <c r="D16" s="96"/>
      <c r="E16" s="122"/>
      <c r="F16" s="139"/>
    </row>
    <row r="17" spans="1:6" s="133" customFormat="1" ht="24">
      <c r="A17" s="93" t="s">
        <v>27</v>
      </c>
      <c r="B17" s="136" t="s">
        <v>55</v>
      </c>
      <c r="C17" s="95" t="s">
        <v>24</v>
      </c>
      <c r="D17" s="96">
        <v>1</v>
      </c>
      <c r="E17" s="191">
        <v>0</v>
      </c>
      <c r="F17" s="139">
        <f>D17*E17</f>
        <v>0</v>
      </c>
    </row>
    <row r="18" spans="1:6" ht="15.75" thickBot="1">
      <c r="A18" s="93"/>
      <c r="B18" s="116"/>
      <c r="C18" s="99"/>
      <c r="D18" s="100"/>
      <c r="E18" s="122"/>
      <c r="F18" s="139"/>
    </row>
    <row r="19" spans="1:6" ht="15.75" thickBot="1">
      <c r="A19" s="102"/>
      <c r="B19" s="86" t="str">
        <f>CONCATENATE(B8," ","SKUPAJ")</f>
        <v>ODVODNJAVANJE SKUPAJ</v>
      </c>
      <c r="C19" s="103"/>
      <c r="D19" s="104"/>
      <c r="E19" s="124"/>
      <c r="F19" s="141">
        <f>SUM(F10:F18)</f>
        <v>0</v>
      </c>
    </row>
    <row r="20" spans="1:6">
      <c r="A20" s="105"/>
      <c r="B20" s="106"/>
      <c r="C20" s="107"/>
      <c r="D20" s="108"/>
      <c r="E20" s="107"/>
      <c r="F20" s="107"/>
    </row>
    <row r="21" spans="1:6">
      <c r="A21" s="105"/>
      <c r="B21" s="106"/>
      <c r="C21" s="107"/>
      <c r="D21" s="108"/>
      <c r="E21" s="107"/>
      <c r="F21" s="107"/>
    </row>
    <row r="22" spans="1:6">
      <c r="A22" s="105"/>
      <c r="B22" s="106"/>
      <c r="C22" s="107"/>
      <c r="D22" s="108"/>
      <c r="E22" s="107"/>
      <c r="F22" s="107"/>
    </row>
    <row r="23" spans="1:6">
      <c r="A23" s="105"/>
      <c r="B23" s="106"/>
      <c r="C23" s="107"/>
      <c r="D23" s="108"/>
      <c r="E23" s="107"/>
      <c r="F23" s="107"/>
    </row>
    <row r="24" spans="1:6">
      <c r="A24" s="105"/>
      <c r="B24" s="106"/>
      <c r="C24" s="107"/>
      <c r="D24" s="108"/>
      <c r="E24" s="107"/>
      <c r="F24" s="107"/>
    </row>
    <row r="25" spans="1:6">
      <c r="A25" s="105"/>
      <c r="B25" s="106"/>
      <c r="C25" s="107"/>
      <c r="D25" s="108"/>
      <c r="E25" s="107"/>
      <c r="F25" s="107"/>
    </row>
    <row r="26" spans="1:6">
      <c r="A26" s="105"/>
      <c r="B26" s="106"/>
      <c r="C26" s="107"/>
      <c r="D26" s="108"/>
      <c r="E26" s="107"/>
      <c r="F26" s="107"/>
    </row>
    <row r="27" spans="1:6">
      <c r="A27" s="105"/>
      <c r="B27" s="106"/>
      <c r="C27" s="107"/>
      <c r="D27" s="108"/>
      <c r="E27" s="107"/>
      <c r="F27" s="107"/>
    </row>
    <row r="28" spans="1:6">
      <c r="A28" s="105"/>
      <c r="B28" s="106"/>
      <c r="C28" s="107"/>
      <c r="D28" s="108"/>
      <c r="E28" s="107"/>
      <c r="F28" s="107"/>
    </row>
    <row r="29" spans="1:6">
      <c r="A29" s="105"/>
      <c r="B29" s="106"/>
      <c r="C29" s="107"/>
      <c r="D29" s="108"/>
      <c r="E29" s="107"/>
      <c r="F29" s="107"/>
    </row>
    <row r="30" spans="1:6">
      <c r="A30" s="105"/>
      <c r="B30" s="106"/>
      <c r="C30" s="107"/>
      <c r="D30" s="108"/>
      <c r="E30" s="107"/>
      <c r="F30" s="107"/>
    </row>
    <row r="31" spans="1:6">
      <c r="A31" s="105"/>
      <c r="B31" s="106"/>
      <c r="C31" s="107"/>
      <c r="D31" s="108"/>
      <c r="E31" s="107"/>
      <c r="F31" s="107"/>
    </row>
    <row r="32" spans="1:6">
      <c r="A32" s="105"/>
      <c r="B32" s="106"/>
      <c r="C32" s="107"/>
      <c r="D32" s="108"/>
      <c r="E32" s="107"/>
      <c r="F32" s="107"/>
    </row>
    <row r="33" spans="1:6">
      <c r="A33" s="105"/>
      <c r="B33" s="106"/>
      <c r="C33" s="107"/>
      <c r="D33" s="108"/>
      <c r="E33" s="107"/>
      <c r="F33" s="107"/>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row r="241" spans="1:6">
      <c r="A241" s="105"/>
      <c r="B241" s="106"/>
      <c r="C241" s="107"/>
      <c r="D241" s="108"/>
      <c r="E241" s="107"/>
      <c r="F241" s="107"/>
    </row>
    <row r="242" spans="1:6">
      <c r="A242" s="105"/>
      <c r="B242" s="106"/>
      <c r="C242" s="107"/>
      <c r="D242" s="108"/>
      <c r="E242" s="107"/>
      <c r="F242" s="107"/>
    </row>
    <row r="243" spans="1:6">
      <c r="A243" s="105"/>
      <c r="B243" s="106"/>
      <c r="C243" s="107"/>
      <c r="D243" s="108"/>
      <c r="E243" s="107"/>
      <c r="F243" s="107"/>
    </row>
  </sheetData>
  <sheetProtection algorithmName="SHA-512" hashValue="6bt+zeOSP8WS0szQqdZjcHBJ77pSaiA+XKj+RFhZ4GylZ9zLwi9AQ6LoJPhhSykM8FXXt5l/u5yf25MfTUoNYg==" saltValue="7Gt8yOxh0hqxM8xY/c4Muw==" spinCount="100000" sheet="1" objects="1" scenarios="1"/>
  <mergeCells count="1">
    <mergeCell ref="E2:F4"/>
  </mergeCells>
  <pageMargins left="0.7" right="0.7" top="0.91062500000000002" bottom="0.75" header="0.30354166666666665" footer="0.3"/>
  <pageSetup paperSize="9" scale="98" fitToHeight="0" orientation="portrait" r:id="rId1"/>
  <headerFooter>
    <oddHeader>&amp;L&amp;"Franklin Gothic Book,Navadno"&amp;9POPIS DEL, 
Št. projekta 21/2018
RTP BREG</oddHeader>
    <oddFooter>&amp;C&amp;P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F242"/>
  <sheetViews>
    <sheetView showZeros="0" view="pageLayout" zoomScaleNormal="100" workbookViewId="0">
      <selection activeCell="D10" sqref="D10"/>
    </sheetView>
  </sheetViews>
  <sheetFormatPr defaultColWidth="9.140625" defaultRowHeight="15"/>
  <cols>
    <col min="1" max="1" width="4.85546875" style="109" customWidth="1"/>
    <col min="2" max="2" width="51.140625" style="110" customWidth="1"/>
    <col min="3" max="3" width="4.85546875" style="111" customWidth="1"/>
    <col min="4" max="4" width="7.28515625" style="76" bestFit="1" customWidth="1"/>
    <col min="5" max="5" width="10" style="111" customWidth="1"/>
    <col min="6" max="6" width="11" style="111" customWidth="1"/>
    <col min="7" max="16384" width="9.140625" style="133"/>
  </cols>
  <sheetData>
    <row r="1" spans="1:6">
      <c r="A1" s="59"/>
      <c r="B1" s="60"/>
      <c r="C1" s="61"/>
      <c r="D1" s="62"/>
      <c r="E1" s="61"/>
      <c r="F1" s="61"/>
    </row>
    <row r="2" spans="1:6" ht="18.75" customHeight="1">
      <c r="A2" s="63" t="s">
        <v>2</v>
      </c>
      <c r="B2" s="64" t="s">
        <v>40</v>
      </c>
      <c r="C2" s="65"/>
      <c r="D2" s="66"/>
      <c r="E2" s="202"/>
      <c r="F2" s="202"/>
    </row>
    <row r="3" spans="1:6" ht="18.75">
      <c r="A3" s="67"/>
      <c r="B3" s="68"/>
      <c r="C3" s="69"/>
      <c r="D3" s="70"/>
      <c r="E3" s="202"/>
      <c r="F3" s="202"/>
    </row>
    <row r="4" spans="1:6" ht="15.75">
      <c r="A4" s="120" t="s">
        <v>78</v>
      </c>
      <c r="B4" s="121" t="s">
        <v>79</v>
      </c>
      <c r="C4" s="72"/>
      <c r="D4" s="73"/>
      <c r="E4" s="202"/>
      <c r="F4" s="202"/>
    </row>
    <row r="5" spans="1:6" ht="13.5" customHeight="1">
      <c r="A5" s="120"/>
      <c r="B5" s="121"/>
      <c r="C5" s="72"/>
      <c r="D5" s="73"/>
      <c r="E5" s="154"/>
      <c r="F5" s="154"/>
    </row>
    <row r="6" spans="1:6" ht="15" customHeight="1">
      <c r="A6" s="77" t="s">
        <v>3</v>
      </c>
      <c r="B6" s="78" t="s">
        <v>4</v>
      </c>
      <c r="C6" s="79" t="s">
        <v>5</v>
      </c>
      <c r="D6" s="80" t="s">
        <v>6</v>
      </c>
      <c r="E6" s="112" t="s">
        <v>7</v>
      </c>
      <c r="F6" s="112" t="s">
        <v>8</v>
      </c>
    </row>
    <row r="7" spans="1:6" ht="15.75" thickBot="1">
      <c r="A7" s="81"/>
      <c r="B7" s="82"/>
      <c r="C7" s="83"/>
      <c r="D7" s="84"/>
      <c r="E7" s="113"/>
      <c r="F7" s="113"/>
    </row>
    <row r="8" spans="1:6" ht="15.75" thickBot="1">
      <c r="A8" s="85" t="str">
        <f>A4</f>
        <v>V.</v>
      </c>
      <c r="B8" s="129" t="str">
        <f>B4</f>
        <v>ASFALTERSKA DELA</v>
      </c>
      <c r="C8" s="87"/>
      <c r="D8" s="88"/>
      <c r="E8" s="114"/>
      <c r="F8" s="114"/>
    </row>
    <row r="9" spans="1:6">
      <c r="A9" s="93"/>
      <c r="B9" s="90"/>
      <c r="C9" s="91"/>
      <c r="D9" s="92"/>
      <c r="E9" s="115"/>
      <c r="F9" s="138"/>
    </row>
    <row r="10" spans="1:6" ht="24">
      <c r="A10" s="93" t="s">
        <v>29</v>
      </c>
      <c r="B10" s="150" t="s">
        <v>83</v>
      </c>
      <c r="C10" s="95" t="s">
        <v>22</v>
      </c>
      <c r="D10" s="96">
        <v>26.4</v>
      </c>
      <c r="E10" s="191">
        <v>0</v>
      </c>
      <c r="F10" s="139">
        <f>D10*E10</f>
        <v>0</v>
      </c>
    </row>
    <row r="11" spans="1:6">
      <c r="A11" s="93"/>
      <c r="B11" s="90"/>
      <c r="C11" s="91"/>
      <c r="D11" s="92"/>
      <c r="E11" s="192"/>
      <c r="F11" s="138"/>
    </row>
    <row r="12" spans="1:6">
      <c r="A12" s="93" t="s">
        <v>28</v>
      </c>
      <c r="B12" s="152" t="s">
        <v>80</v>
      </c>
      <c r="C12" s="95" t="s">
        <v>22</v>
      </c>
      <c r="D12" s="96">
        <v>26.4</v>
      </c>
      <c r="E12" s="191">
        <v>0</v>
      </c>
      <c r="F12" s="139">
        <f>D12*E12</f>
        <v>0</v>
      </c>
    </row>
    <row r="13" spans="1:6">
      <c r="A13" s="93"/>
      <c r="B13" s="94"/>
      <c r="C13" s="95"/>
      <c r="D13" s="96"/>
      <c r="E13" s="122"/>
      <c r="F13" s="139"/>
    </row>
    <row r="14" spans="1:6">
      <c r="A14" s="93" t="s">
        <v>26</v>
      </c>
      <c r="B14" s="151" t="s">
        <v>81</v>
      </c>
      <c r="C14" s="134" t="s">
        <v>0</v>
      </c>
      <c r="D14" s="96">
        <v>28.5</v>
      </c>
      <c r="E14" s="191">
        <v>0</v>
      </c>
      <c r="F14" s="139">
        <f>D14*E14</f>
        <v>0</v>
      </c>
    </row>
    <row r="15" spans="1:6">
      <c r="A15" s="93"/>
      <c r="B15" s="94"/>
      <c r="C15" s="95"/>
      <c r="D15" s="96"/>
      <c r="E15" s="122"/>
      <c r="F15" s="139"/>
    </row>
    <row r="16" spans="1:6">
      <c r="A16" s="93" t="s">
        <v>27</v>
      </c>
      <c r="B16" s="151" t="s">
        <v>82</v>
      </c>
      <c r="C16" s="95" t="s">
        <v>0</v>
      </c>
      <c r="D16" s="96">
        <v>54.85</v>
      </c>
      <c r="E16" s="191">
        <v>0</v>
      </c>
      <c r="F16" s="139">
        <f>D16*E16</f>
        <v>0</v>
      </c>
    </row>
    <row r="17" spans="1:6" ht="15.75" thickBot="1">
      <c r="A17" s="93"/>
      <c r="B17" s="94"/>
      <c r="C17" s="95"/>
      <c r="D17" s="96"/>
      <c r="E17" s="122"/>
      <c r="F17" s="139"/>
    </row>
    <row r="18" spans="1:6" ht="15.75" thickBot="1">
      <c r="A18" s="102"/>
      <c r="B18" s="129" t="str">
        <f>CONCATENATE(B8," ","SKUPAJ")</f>
        <v>ASFALTERSKA DELA SKUPAJ</v>
      </c>
      <c r="C18" s="130"/>
      <c r="D18" s="104"/>
      <c r="E18" s="124"/>
      <c r="F18" s="141">
        <f>SUM(F10:F17)</f>
        <v>0</v>
      </c>
    </row>
    <row r="19" spans="1:6">
      <c r="A19" s="105"/>
      <c r="B19" s="106"/>
      <c r="C19" s="107"/>
      <c r="D19" s="108"/>
      <c r="E19" s="107"/>
      <c r="F19" s="107"/>
    </row>
    <row r="20" spans="1:6">
      <c r="A20" s="105"/>
      <c r="B20" s="106"/>
      <c r="C20" s="107"/>
      <c r="D20" s="108"/>
      <c r="E20" s="107"/>
      <c r="F20" s="107"/>
    </row>
    <row r="21" spans="1:6">
      <c r="A21" s="105"/>
      <c r="B21" s="106"/>
      <c r="C21" s="107"/>
      <c r="D21" s="108"/>
      <c r="E21" s="107"/>
      <c r="F21" s="107"/>
    </row>
    <row r="22" spans="1:6">
      <c r="A22" s="105"/>
      <c r="B22" s="106"/>
      <c r="C22" s="107"/>
      <c r="D22" s="108"/>
      <c r="E22" s="107"/>
      <c r="F22" s="107"/>
    </row>
    <row r="23" spans="1:6">
      <c r="A23" s="105"/>
      <c r="B23" s="106"/>
      <c r="C23" s="107"/>
      <c r="D23" s="108"/>
      <c r="E23" s="107"/>
      <c r="F23" s="107"/>
    </row>
    <row r="24" spans="1:6">
      <c r="A24" s="105"/>
      <c r="B24" s="106"/>
      <c r="C24" s="107"/>
      <c r="D24" s="108"/>
      <c r="E24" s="107"/>
      <c r="F24" s="107"/>
    </row>
    <row r="25" spans="1:6">
      <c r="A25" s="105"/>
      <c r="B25" s="106"/>
      <c r="C25" s="107"/>
      <c r="D25" s="108"/>
      <c r="E25" s="107"/>
      <c r="F25" s="107"/>
    </row>
    <row r="26" spans="1:6">
      <c r="A26" s="105"/>
      <c r="B26" s="106"/>
      <c r="C26" s="107"/>
      <c r="D26" s="108"/>
      <c r="E26" s="107"/>
      <c r="F26" s="107"/>
    </row>
    <row r="27" spans="1:6">
      <c r="A27" s="105"/>
      <c r="B27" s="106"/>
      <c r="C27" s="107"/>
      <c r="D27" s="108"/>
      <c r="E27" s="107"/>
      <c r="F27" s="107"/>
    </row>
    <row r="28" spans="1:6">
      <c r="A28" s="105"/>
      <c r="B28" s="106"/>
      <c r="C28" s="107"/>
      <c r="D28" s="108"/>
      <c r="E28" s="107"/>
      <c r="F28" s="107"/>
    </row>
    <row r="29" spans="1:6">
      <c r="A29" s="105"/>
      <c r="B29" s="106"/>
      <c r="C29" s="107"/>
      <c r="D29" s="108"/>
      <c r="E29" s="107"/>
      <c r="F29" s="107"/>
    </row>
    <row r="30" spans="1:6">
      <c r="A30" s="105"/>
      <c r="B30" s="106"/>
      <c r="C30" s="107"/>
      <c r="D30" s="108"/>
      <c r="E30" s="107"/>
      <c r="F30" s="107"/>
    </row>
    <row r="31" spans="1:6">
      <c r="A31" s="105"/>
      <c r="B31" s="106"/>
      <c r="C31" s="107"/>
      <c r="D31" s="108"/>
      <c r="E31" s="107"/>
      <c r="F31" s="107"/>
    </row>
    <row r="32" spans="1:6">
      <c r="A32" s="105"/>
      <c r="B32" s="106"/>
      <c r="C32" s="107"/>
      <c r="D32" s="108"/>
      <c r="E32" s="107"/>
      <c r="F32" s="107"/>
    </row>
    <row r="33" spans="1:6">
      <c r="A33" s="105"/>
      <c r="B33" s="106"/>
      <c r="C33" s="107"/>
      <c r="D33" s="108"/>
      <c r="E33" s="107"/>
      <c r="F33" s="107"/>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row r="241" spans="1:6">
      <c r="A241" s="105"/>
      <c r="B241" s="106"/>
      <c r="C241" s="107"/>
      <c r="D241" s="108"/>
      <c r="E241" s="107"/>
      <c r="F241" s="107"/>
    </row>
    <row r="242" spans="1:6">
      <c r="A242" s="105"/>
      <c r="B242" s="106"/>
      <c r="C242" s="107"/>
      <c r="D242" s="108"/>
      <c r="E242" s="107"/>
      <c r="F242" s="107"/>
    </row>
  </sheetData>
  <sheetProtection algorithmName="SHA-512" hashValue="Ok63OREL6f/A50JTewyX1kFzyPh5X1EQ9bQ6b9u8128KiATCVB9J6n4nxuH6Tv1T/QMJRxopPnQ0zMEoCTMIgg==" saltValue="470dYTOAW5xEpjZ89VuKCg==" spinCount="100000" sheet="1" objects="1" scenarios="1"/>
  <mergeCells count="1">
    <mergeCell ref="E2:F4"/>
  </mergeCells>
  <pageMargins left="0.7" right="0.7" top="0.91062500000000002" bottom="0.75" header="0.30354166666666665" footer="0.3"/>
  <pageSetup paperSize="9" scale="98" fitToHeight="0" orientation="portrait" r:id="rId1"/>
  <headerFooter>
    <oddHeader>&amp;L&amp;"Franklin Gothic Book,Navadno"&amp;9POPIS DEL, 
Št. projekta 21/2018
RTP BREG</oddHeader>
    <oddFooter>&amp;C&amp;P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F240"/>
  <sheetViews>
    <sheetView showZeros="0" tabSelected="1" view="pageLayout" topLeftCell="A22" zoomScaleNormal="100" workbookViewId="0">
      <selection activeCell="D16" sqref="D16"/>
    </sheetView>
  </sheetViews>
  <sheetFormatPr defaultColWidth="9.140625" defaultRowHeight="15"/>
  <cols>
    <col min="1" max="1" width="4.85546875" style="109" customWidth="1"/>
    <col min="2" max="2" width="51.140625" style="110" customWidth="1"/>
    <col min="3" max="3" width="4.85546875" style="111" customWidth="1"/>
    <col min="4" max="4" width="7.28515625" style="76" bestFit="1" customWidth="1"/>
    <col min="5" max="5" width="10" style="111" customWidth="1"/>
    <col min="6" max="6" width="11" style="111" customWidth="1"/>
    <col min="7" max="16384" width="9.140625" style="133"/>
  </cols>
  <sheetData>
    <row r="1" spans="1:6">
      <c r="A1" s="59"/>
      <c r="B1" s="60"/>
      <c r="C1" s="61"/>
      <c r="D1" s="62"/>
      <c r="E1" s="61"/>
      <c r="F1" s="61"/>
    </row>
    <row r="2" spans="1:6" ht="18.75" customHeight="1">
      <c r="A2" s="63"/>
      <c r="B2" s="64"/>
      <c r="C2" s="65"/>
      <c r="D2" s="66"/>
      <c r="E2" s="202"/>
      <c r="F2" s="202"/>
    </row>
    <row r="3" spans="1:6" ht="18.75">
      <c r="A3" s="67"/>
      <c r="B3" s="68"/>
      <c r="C3" s="69"/>
      <c r="D3" s="70"/>
      <c r="E3" s="202"/>
      <c r="F3" s="202"/>
    </row>
    <row r="4" spans="1:6" ht="15.75">
      <c r="A4" s="120" t="s">
        <v>107</v>
      </c>
      <c r="B4" s="121" t="s">
        <v>108</v>
      </c>
      <c r="C4" s="72"/>
      <c r="D4" s="73"/>
      <c r="E4" s="202"/>
      <c r="F4" s="202"/>
    </row>
    <row r="5" spans="1:6" ht="13.5" customHeight="1">
      <c r="A5" s="120"/>
      <c r="B5" s="121"/>
      <c r="C5" s="72"/>
      <c r="D5" s="73"/>
      <c r="E5" s="147"/>
      <c r="F5" s="147"/>
    </row>
    <row r="6" spans="1:6" ht="15" customHeight="1">
      <c r="A6" s="77" t="s">
        <v>3</v>
      </c>
      <c r="B6" s="78" t="s">
        <v>4</v>
      </c>
      <c r="C6" s="79" t="s">
        <v>5</v>
      </c>
      <c r="D6" s="80" t="s">
        <v>6</v>
      </c>
      <c r="E6" s="112" t="s">
        <v>7</v>
      </c>
      <c r="F6" s="112" t="s">
        <v>8</v>
      </c>
    </row>
    <row r="7" spans="1:6">
      <c r="A7" s="81"/>
      <c r="B7" s="82"/>
      <c r="C7" s="83"/>
      <c r="D7" s="84"/>
      <c r="E7" s="113"/>
      <c r="F7" s="113"/>
    </row>
    <row r="8" spans="1:6" ht="25.5">
      <c r="A8" s="155" t="s">
        <v>29</v>
      </c>
      <c r="B8" s="156" t="s">
        <v>88</v>
      </c>
      <c r="C8" s="157" t="s">
        <v>89</v>
      </c>
      <c r="D8" s="157">
        <v>20</v>
      </c>
      <c r="E8" s="191">
        <v>0</v>
      </c>
      <c r="F8" s="139">
        <f>D8*E8</f>
        <v>0</v>
      </c>
    </row>
    <row r="9" spans="1:6">
      <c r="A9" s="155"/>
      <c r="B9" s="159"/>
      <c r="C9" s="157"/>
      <c r="D9" s="157"/>
      <c r="E9" s="193"/>
      <c r="F9" s="158"/>
    </row>
    <row r="10" spans="1:6" ht="38.25">
      <c r="A10" s="155" t="s">
        <v>28</v>
      </c>
      <c r="B10" s="156" t="s">
        <v>90</v>
      </c>
      <c r="C10" s="157" t="s">
        <v>89</v>
      </c>
      <c r="D10" s="157">
        <v>10</v>
      </c>
      <c r="E10" s="191">
        <v>0</v>
      </c>
      <c r="F10" s="139">
        <f>D10*E10</f>
        <v>0</v>
      </c>
    </row>
    <row r="11" spans="1:6">
      <c r="A11" s="155"/>
      <c r="B11" s="156"/>
      <c r="C11" s="157"/>
      <c r="D11" s="157"/>
      <c r="E11" s="193"/>
      <c r="F11" s="158"/>
    </row>
    <row r="12" spans="1:6" ht="25.5">
      <c r="A12" s="155" t="s">
        <v>26</v>
      </c>
      <c r="B12" s="156" t="s">
        <v>91</v>
      </c>
      <c r="C12" s="157" t="s">
        <v>89</v>
      </c>
      <c r="D12" s="157">
        <v>40</v>
      </c>
      <c r="E12" s="191">
        <v>0</v>
      </c>
      <c r="F12" s="139">
        <f>D12*E12</f>
        <v>0</v>
      </c>
    </row>
    <row r="13" spans="1:6">
      <c r="A13" s="160"/>
      <c r="B13" s="159"/>
      <c r="C13" s="157"/>
      <c r="D13" s="157"/>
      <c r="E13" s="193"/>
      <c r="F13" s="158"/>
    </row>
    <row r="14" spans="1:6" ht="25.5">
      <c r="A14" s="161" t="s">
        <v>27</v>
      </c>
      <c r="B14" s="156" t="s">
        <v>92</v>
      </c>
      <c r="C14" s="157" t="s">
        <v>89</v>
      </c>
      <c r="D14" s="157">
        <v>160</v>
      </c>
      <c r="E14" s="191">
        <v>0</v>
      </c>
      <c r="F14" s="139">
        <f>D14*E14</f>
        <v>0</v>
      </c>
    </row>
    <row r="15" spans="1:6">
      <c r="A15" s="161"/>
      <c r="B15" s="156"/>
      <c r="C15" s="157"/>
      <c r="D15" s="157"/>
      <c r="E15" s="193"/>
      <c r="F15" s="158"/>
    </row>
    <row r="16" spans="1:6" ht="25.5">
      <c r="A16" s="160" t="s">
        <v>25</v>
      </c>
      <c r="B16" s="156" t="s">
        <v>93</v>
      </c>
      <c r="C16" s="157" t="s">
        <v>63</v>
      </c>
      <c r="D16" s="157">
        <v>40</v>
      </c>
      <c r="E16" s="191">
        <v>0</v>
      </c>
      <c r="F16" s="139">
        <f>D16*E16</f>
        <v>0</v>
      </c>
    </row>
    <row r="17" spans="1:6">
      <c r="A17" s="160"/>
      <c r="B17" s="159"/>
      <c r="C17" s="157"/>
      <c r="D17" s="157"/>
      <c r="E17" s="193"/>
      <c r="F17" s="158"/>
    </row>
    <row r="18" spans="1:6" ht="127.5">
      <c r="A18" s="160" t="s">
        <v>84</v>
      </c>
      <c r="B18" s="156" t="s">
        <v>94</v>
      </c>
      <c r="C18" s="157" t="s">
        <v>24</v>
      </c>
      <c r="D18" s="157">
        <v>1</v>
      </c>
      <c r="E18" s="191">
        <v>0</v>
      </c>
      <c r="F18" s="139">
        <f>D18*E18</f>
        <v>0</v>
      </c>
    </row>
    <row r="19" spans="1:6">
      <c r="A19" s="160"/>
      <c r="B19" s="156"/>
      <c r="C19" s="157"/>
      <c r="D19" s="157"/>
      <c r="E19" s="193"/>
      <c r="F19" s="158"/>
    </row>
    <row r="20" spans="1:6" ht="38.25">
      <c r="A20" s="160" t="s">
        <v>95</v>
      </c>
      <c r="B20" s="156" t="s">
        <v>96</v>
      </c>
      <c r="C20" s="157" t="s">
        <v>63</v>
      </c>
      <c r="D20" s="157">
        <v>2</v>
      </c>
      <c r="E20" s="191">
        <v>0</v>
      </c>
      <c r="F20" s="139">
        <f>D20*E20</f>
        <v>0</v>
      </c>
    </row>
    <row r="21" spans="1:6">
      <c r="A21" s="160"/>
      <c r="B21" s="156"/>
      <c r="C21" s="157"/>
      <c r="D21" s="157"/>
      <c r="E21" s="193"/>
      <c r="F21" s="158"/>
    </row>
    <row r="22" spans="1:6" ht="38.25">
      <c r="A22" s="160" t="s">
        <v>97</v>
      </c>
      <c r="B22" s="156" t="s">
        <v>98</v>
      </c>
      <c r="C22" s="157" t="s">
        <v>63</v>
      </c>
      <c r="D22" s="157">
        <v>1</v>
      </c>
      <c r="E22" s="191">
        <v>0</v>
      </c>
      <c r="F22" s="139">
        <f>D22*E22</f>
        <v>0</v>
      </c>
    </row>
    <row r="23" spans="1:6">
      <c r="A23" s="160"/>
      <c r="B23" s="156"/>
      <c r="C23" s="157"/>
      <c r="D23" s="157"/>
      <c r="E23" s="193"/>
      <c r="F23" s="158"/>
    </row>
    <row r="24" spans="1:6">
      <c r="A24" s="160" t="s">
        <v>99</v>
      </c>
      <c r="B24" s="156" t="s">
        <v>100</v>
      </c>
      <c r="C24" s="157" t="s">
        <v>24</v>
      </c>
      <c r="D24" s="157">
        <v>1</v>
      </c>
      <c r="E24" s="191">
        <v>0</v>
      </c>
      <c r="F24" s="139">
        <f>D24*E24</f>
        <v>0</v>
      </c>
    </row>
    <row r="25" spans="1:6">
      <c r="A25" s="160"/>
      <c r="B25" s="156"/>
      <c r="C25" s="157"/>
      <c r="D25" s="157"/>
      <c r="E25" s="193"/>
      <c r="F25" s="158"/>
    </row>
    <row r="26" spans="1:6" ht="38.25">
      <c r="A26" s="160" t="s">
        <v>101</v>
      </c>
      <c r="B26" s="156" t="s">
        <v>102</v>
      </c>
      <c r="C26" s="157" t="s">
        <v>24</v>
      </c>
      <c r="D26" s="157">
        <v>1</v>
      </c>
      <c r="E26" s="191">
        <v>0</v>
      </c>
      <c r="F26" s="139">
        <f>D26*E26</f>
        <v>0</v>
      </c>
    </row>
    <row r="27" spans="1:6">
      <c r="A27" s="160"/>
      <c r="B27" s="156"/>
      <c r="C27" s="157"/>
      <c r="D27" s="157"/>
      <c r="E27" s="193"/>
      <c r="F27" s="158"/>
    </row>
    <row r="28" spans="1:6" ht="38.25">
      <c r="A28" s="161" t="s">
        <v>103</v>
      </c>
      <c r="B28" s="156" t="s">
        <v>104</v>
      </c>
      <c r="C28" s="157" t="s">
        <v>24</v>
      </c>
      <c r="D28" s="157">
        <v>1</v>
      </c>
      <c r="E28" s="191">
        <v>0</v>
      </c>
      <c r="F28" s="139">
        <f>D28*E28</f>
        <v>0</v>
      </c>
    </row>
    <row r="29" spans="1:6">
      <c r="A29" s="160"/>
      <c r="B29" s="156"/>
      <c r="C29" s="157"/>
      <c r="D29" s="157"/>
      <c r="E29" s="193"/>
      <c r="F29" s="158"/>
    </row>
    <row r="30" spans="1:6" ht="25.5">
      <c r="A30" s="162" t="s">
        <v>105</v>
      </c>
      <c r="B30" s="163" t="s">
        <v>106</v>
      </c>
      <c r="C30" s="164" t="s">
        <v>48</v>
      </c>
      <c r="D30" s="165">
        <v>1</v>
      </c>
      <c r="E30" s="191">
        <v>0</v>
      </c>
      <c r="F30" s="139">
        <f>D30*E30</f>
        <v>0</v>
      </c>
    </row>
    <row r="31" spans="1:6">
      <c r="A31" s="166"/>
      <c r="B31" s="167"/>
      <c r="C31" s="168"/>
      <c r="D31" s="168"/>
      <c r="E31" s="169"/>
      <c r="F31" s="170"/>
    </row>
    <row r="32" spans="1:6" ht="15.75" thickBot="1">
      <c r="A32" s="171"/>
      <c r="B32" s="172"/>
      <c r="C32" s="173"/>
      <c r="D32" s="173"/>
      <c r="E32" s="174"/>
      <c r="F32" s="175"/>
    </row>
    <row r="33" spans="1:6" ht="15.75" thickBot="1">
      <c r="A33" s="102"/>
      <c r="B33" s="129" t="str">
        <f>CONCATENATE(B23," ","SKUPAJ")</f>
        <v xml:space="preserve"> SKUPAJ</v>
      </c>
      <c r="C33" s="130"/>
      <c r="D33" s="104"/>
      <c r="E33" s="124"/>
      <c r="F33" s="141">
        <f>SUM(F8:F32)</f>
        <v>0</v>
      </c>
    </row>
    <row r="34" spans="1:6">
      <c r="A34" s="105"/>
      <c r="B34" s="106"/>
      <c r="C34" s="107"/>
      <c r="D34" s="108"/>
      <c r="E34" s="107"/>
      <c r="F34" s="107"/>
    </row>
    <row r="35" spans="1:6">
      <c r="A35" s="105"/>
      <c r="B35" s="106"/>
      <c r="C35" s="107"/>
      <c r="D35" s="108"/>
      <c r="E35" s="107"/>
      <c r="F35" s="107"/>
    </row>
    <row r="36" spans="1:6">
      <c r="A36" s="105"/>
      <c r="B36" s="106"/>
      <c r="C36" s="107"/>
      <c r="D36" s="108"/>
      <c r="E36" s="107"/>
      <c r="F36" s="107"/>
    </row>
    <row r="37" spans="1:6">
      <c r="A37" s="105"/>
      <c r="B37" s="106"/>
      <c r="C37" s="107"/>
      <c r="D37" s="108"/>
      <c r="E37" s="107"/>
      <c r="F37" s="107"/>
    </row>
    <row r="38" spans="1:6">
      <c r="A38" s="105"/>
      <c r="B38" s="106"/>
      <c r="C38" s="107"/>
      <c r="D38" s="108"/>
      <c r="E38" s="107"/>
      <c r="F38" s="107"/>
    </row>
    <row r="39" spans="1:6">
      <c r="A39" s="105"/>
      <c r="B39" s="106"/>
      <c r="C39" s="107"/>
      <c r="D39" s="108"/>
      <c r="E39" s="107"/>
      <c r="F39" s="107"/>
    </row>
    <row r="40" spans="1:6">
      <c r="A40" s="105"/>
      <c r="B40" s="106"/>
      <c r="C40" s="107"/>
      <c r="D40" s="108"/>
      <c r="E40" s="107"/>
      <c r="F40" s="107"/>
    </row>
    <row r="41" spans="1:6">
      <c r="A41" s="105"/>
      <c r="B41" s="106"/>
      <c r="C41" s="107"/>
      <c r="D41" s="108"/>
      <c r="E41" s="107"/>
      <c r="F41" s="107"/>
    </row>
    <row r="42" spans="1:6">
      <c r="A42" s="105"/>
      <c r="B42" s="106"/>
      <c r="C42" s="107"/>
      <c r="D42" s="108"/>
      <c r="E42" s="107"/>
      <c r="F42" s="107"/>
    </row>
    <row r="43" spans="1:6">
      <c r="A43" s="105"/>
      <c r="B43" s="106"/>
      <c r="C43" s="107"/>
      <c r="D43" s="108"/>
      <c r="E43" s="107"/>
      <c r="F43" s="107"/>
    </row>
    <row r="44" spans="1:6">
      <c r="A44" s="105"/>
      <c r="B44" s="106"/>
      <c r="C44" s="107"/>
      <c r="D44" s="108"/>
      <c r="E44" s="107"/>
      <c r="F44" s="107"/>
    </row>
    <row r="45" spans="1:6">
      <c r="A45" s="105"/>
      <c r="B45" s="106"/>
      <c r="C45" s="107"/>
      <c r="D45" s="108"/>
      <c r="E45" s="107"/>
      <c r="F45" s="107"/>
    </row>
    <row r="46" spans="1:6">
      <c r="A46" s="105"/>
      <c r="B46" s="106"/>
      <c r="C46" s="107"/>
      <c r="D46" s="108"/>
      <c r="E46" s="107"/>
      <c r="F46" s="107"/>
    </row>
    <row r="47" spans="1:6">
      <c r="A47" s="105"/>
      <c r="B47" s="106"/>
      <c r="C47" s="107"/>
      <c r="D47" s="108"/>
      <c r="E47" s="107"/>
      <c r="F47" s="107"/>
    </row>
    <row r="48" spans="1:6">
      <c r="A48" s="105"/>
      <c r="B48" s="106"/>
      <c r="C48" s="107"/>
      <c r="D48" s="108"/>
      <c r="E48" s="107"/>
      <c r="F48" s="107"/>
    </row>
    <row r="49" spans="1:6">
      <c r="A49" s="105"/>
      <c r="B49" s="106"/>
      <c r="C49" s="107"/>
      <c r="D49" s="108"/>
      <c r="E49" s="107"/>
      <c r="F49" s="107"/>
    </row>
    <row r="50" spans="1:6">
      <c r="A50" s="105"/>
      <c r="B50" s="106"/>
      <c r="C50" s="107"/>
      <c r="D50" s="108"/>
      <c r="E50" s="107"/>
      <c r="F50" s="107"/>
    </row>
    <row r="51" spans="1:6">
      <c r="A51" s="105"/>
      <c r="B51" s="106"/>
      <c r="C51" s="107"/>
      <c r="D51" s="108"/>
      <c r="E51" s="107"/>
      <c r="F51" s="107"/>
    </row>
    <row r="52" spans="1:6">
      <c r="A52" s="105"/>
      <c r="B52" s="106"/>
      <c r="C52" s="107"/>
      <c r="D52" s="108"/>
      <c r="E52" s="107"/>
      <c r="F52" s="107"/>
    </row>
    <row r="53" spans="1:6">
      <c r="A53" s="105"/>
      <c r="B53" s="106"/>
      <c r="C53" s="107"/>
      <c r="D53" s="108"/>
      <c r="E53" s="107"/>
      <c r="F53" s="107"/>
    </row>
    <row r="54" spans="1:6">
      <c r="A54" s="105"/>
      <c r="B54" s="106"/>
      <c r="C54" s="107"/>
      <c r="D54" s="108"/>
      <c r="E54" s="107"/>
      <c r="F54" s="107"/>
    </row>
    <row r="55" spans="1:6">
      <c r="A55" s="105"/>
      <c r="B55" s="106"/>
      <c r="C55" s="107"/>
      <c r="D55" s="108"/>
      <c r="E55" s="107"/>
      <c r="F55" s="107"/>
    </row>
    <row r="56" spans="1:6">
      <c r="A56" s="105"/>
      <c r="B56" s="106"/>
      <c r="C56" s="107"/>
      <c r="D56" s="108"/>
      <c r="E56" s="107"/>
      <c r="F56" s="107"/>
    </row>
    <row r="57" spans="1:6">
      <c r="A57" s="105"/>
      <c r="B57" s="106"/>
      <c r="C57" s="107"/>
      <c r="D57" s="108"/>
      <c r="E57" s="107"/>
      <c r="F57" s="107"/>
    </row>
    <row r="58" spans="1:6">
      <c r="A58" s="105"/>
      <c r="B58" s="106"/>
      <c r="C58" s="107"/>
      <c r="D58" s="108"/>
      <c r="E58" s="107"/>
      <c r="F58" s="107"/>
    </row>
    <row r="59" spans="1:6">
      <c r="A59" s="105"/>
      <c r="B59" s="106"/>
      <c r="C59" s="107"/>
      <c r="D59" s="108"/>
      <c r="E59" s="107"/>
      <c r="F59" s="107"/>
    </row>
    <row r="60" spans="1:6">
      <c r="A60" s="105"/>
      <c r="B60" s="106"/>
      <c r="C60" s="107"/>
      <c r="D60" s="108"/>
      <c r="E60" s="107"/>
      <c r="F60" s="107"/>
    </row>
    <row r="61" spans="1:6">
      <c r="A61" s="105"/>
      <c r="B61" s="106"/>
      <c r="C61" s="107"/>
      <c r="D61" s="108"/>
      <c r="E61" s="107"/>
      <c r="F61" s="107"/>
    </row>
    <row r="62" spans="1:6">
      <c r="A62" s="105"/>
      <c r="B62" s="106"/>
      <c r="C62" s="107"/>
      <c r="D62" s="108"/>
      <c r="E62" s="107"/>
      <c r="F62" s="107"/>
    </row>
    <row r="63" spans="1:6">
      <c r="A63" s="105"/>
      <c r="B63" s="106"/>
      <c r="C63" s="107"/>
      <c r="D63" s="108"/>
      <c r="E63" s="107"/>
      <c r="F63" s="107"/>
    </row>
    <row r="64" spans="1:6">
      <c r="A64" s="105"/>
      <c r="B64" s="106"/>
      <c r="C64" s="107"/>
      <c r="D64" s="108"/>
      <c r="E64" s="107"/>
      <c r="F64" s="107"/>
    </row>
    <row r="65" spans="1:6">
      <c r="A65" s="105"/>
      <c r="B65" s="106"/>
      <c r="C65" s="107"/>
      <c r="D65" s="108"/>
      <c r="E65" s="107"/>
      <c r="F65" s="107"/>
    </row>
    <row r="66" spans="1:6">
      <c r="A66" s="105"/>
      <c r="B66" s="106"/>
      <c r="C66" s="107"/>
      <c r="D66" s="108"/>
      <c r="E66" s="107"/>
      <c r="F66" s="107"/>
    </row>
    <row r="67" spans="1:6">
      <c r="A67" s="105"/>
      <c r="B67" s="106"/>
      <c r="C67" s="107"/>
      <c r="D67" s="108"/>
      <c r="E67" s="107"/>
      <c r="F67" s="107"/>
    </row>
    <row r="68" spans="1:6">
      <c r="A68" s="105"/>
      <c r="B68" s="106"/>
      <c r="C68" s="107"/>
      <c r="D68" s="108"/>
      <c r="E68" s="107"/>
      <c r="F68" s="107"/>
    </row>
    <row r="69" spans="1:6">
      <c r="A69" s="105"/>
      <c r="B69" s="106"/>
      <c r="C69" s="107"/>
      <c r="D69" s="108"/>
      <c r="E69" s="107"/>
      <c r="F69" s="107"/>
    </row>
    <row r="70" spans="1:6">
      <c r="A70" s="105"/>
      <c r="B70" s="106"/>
      <c r="C70" s="107"/>
      <c r="D70" s="108"/>
      <c r="E70" s="107"/>
      <c r="F70" s="107"/>
    </row>
    <row r="71" spans="1:6">
      <c r="A71" s="105"/>
      <c r="B71" s="106"/>
      <c r="C71" s="107"/>
      <c r="D71" s="108"/>
      <c r="E71" s="107"/>
      <c r="F71" s="107"/>
    </row>
    <row r="72" spans="1:6">
      <c r="A72" s="105"/>
      <c r="B72" s="106"/>
      <c r="C72" s="107"/>
      <c r="D72" s="108"/>
      <c r="E72" s="107"/>
      <c r="F72" s="107"/>
    </row>
    <row r="73" spans="1:6">
      <c r="A73" s="105"/>
      <c r="B73" s="106"/>
      <c r="C73" s="107"/>
      <c r="D73" s="108"/>
      <c r="E73" s="107"/>
      <c r="F73" s="107"/>
    </row>
    <row r="74" spans="1:6">
      <c r="A74" s="105"/>
      <c r="B74" s="106"/>
      <c r="C74" s="107"/>
      <c r="D74" s="108"/>
      <c r="E74" s="107"/>
      <c r="F74" s="107"/>
    </row>
    <row r="75" spans="1:6">
      <c r="A75" s="105"/>
      <c r="B75" s="106"/>
      <c r="C75" s="107"/>
      <c r="D75" s="108"/>
      <c r="E75" s="107"/>
      <c r="F75" s="107"/>
    </row>
    <row r="76" spans="1:6">
      <c r="A76" s="105"/>
      <c r="B76" s="106"/>
      <c r="C76" s="107"/>
      <c r="D76" s="108"/>
      <c r="E76" s="107"/>
      <c r="F76" s="107"/>
    </row>
    <row r="77" spans="1:6">
      <c r="A77" s="105"/>
      <c r="B77" s="106"/>
      <c r="C77" s="107"/>
      <c r="D77" s="108"/>
      <c r="E77" s="107"/>
      <c r="F77" s="107"/>
    </row>
    <row r="78" spans="1:6">
      <c r="A78" s="105"/>
      <c r="B78" s="106"/>
      <c r="C78" s="107"/>
      <c r="D78" s="108"/>
      <c r="E78" s="107"/>
      <c r="F78" s="107"/>
    </row>
    <row r="79" spans="1:6">
      <c r="A79" s="105"/>
      <c r="B79" s="106"/>
      <c r="C79" s="107"/>
      <c r="D79" s="108"/>
      <c r="E79" s="107"/>
      <c r="F79" s="107"/>
    </row>
    <row r="80" spans="1:6">
      <c r="A80" s="105"/>
      <c r="B80" s="106"/>
      <c r="C80" s="107"/>
      <c r="D80" s="108"/>
      <c r="E80" s="107"/>
      <c r="F80" s="107"/>
    </row>
    <row r="81" spans="1:6">
      <c r="A81" s="105"/>
      <c r="B81" s="106"/>
      <c r="C81" s="107"/>
      <c r="D81" s="108"/>
      <c r="E81" s="107"/>
      <c r="F81" s="107"/>
    </row>
    <row r="82" spans="1:6">
      <c r="A82" s="105"/>
      <c r="B82" s="106"/>
      <c r="C82" s="107"/>
      <c r="D82" s="108"/>
      <c r="E82" s="107"/>
      <c r="F82" s="107"/>
    </row>
    <row r="83" spans="1:6">
      <c r="A83" s="105"/>
      <c r="B83" s="106"/>
      <c r="C83" s="107"/>
      <c r="D83" s="108"/>
      <c r="E83" s="107"/>
      <c r="F83" s="107"/>
    </row>
    <row r="84" spans="1:6">
      <c r="A84" s="105"/>
      <c r="B84" s="106"/>
      <c r="C84" s="107"/>
      <c r="D84" s="108"/>
      <c r="E84" s="107"/>
      <c r="F84" s="107"/>
    </row>
    <row r="85" spans="1:6">
      <c r="A85" s="105"/>
      <c r="B85" s="106"/>
      <c r="C85" s="107"/>
      <c r="D85" s="108"/>
      <c r="E85" s="107"/>
      <c r="F85" s="107"/>
    </row>
    <row r="86" spans="1:6">
      <c r="A86" s="105"/>
      <c r="B86" s="106"/>
      <c r="C86" s="107"/>
      <c r="D86" s="108"/>
      <c r="E86" s="107"/>
      <c r="F86" s="107"/>
    </row>
    <row r="87" spans="1:6">
      <c r="A87" s="105"/>
      <c r="B87" s="106"/>
      <c r="C87" s="107"/>
      <c r="D87" s="108"/>
      <c r="E87" s="107"/>
      <c r="F87" s="107"/>
    </row>
    <row r="88" spans="1:6">
      <c r="A88" s="105"/>
      <c r="B88" s="106"/>
      <c r="C88" s="107"/>
      <c r="D88" s="108"/>
      <c r="E88" s="107"/>
      <c r="F88" s="107"/>
    </row>
    <row r="89" spans="1:6">
      <c r="A89" s="105"/>
      <c r="B89" s="106"/>
      <c r="C89" s="107"/>
      <c r="D89" s="108"/>
      <c r="E89" s="107"/>
      <c r="F89" s="107"/>
    </row>
    <row r="90" spans="1:6">
      <c r="A90" s="105"/>
      <c r="B90" s="106"/>
      <c r="C90" s="107"/>
      <c r="D90" s="108"/>
      <c r="E90" s="107"/>
      <c r="F90" s="107"/>
    </row>
    <row r="91" spans="1:6">
      <c r="A91" s="105"/>
      <c r="B91" s="106"/>
      <c r="C91" s="107"/>
      <c r="D91" s="108"/>
      <c r="E91" s="107"/>
      <c r="F91" s="107"/>
    </row>
    <row r="92" spans="1:6">
      <c r="A92" s="105"/>
      <c r="B92" s="106"/>
      <c r="C92" s="107"/>
      <c r="D92" s="108"/>
      <c r="E92" s="107"/>
      <c r="F92" s="107"/>
    </row>
    <row r="93" spans="1:6">
      <c r="A93" s="105"/>
      <c r="B93" s="106"/>
      <c r="C93" s="107"/>
      <c r="D93" s="108"/>
      <c r="E93" s="107"/>
      <c r="F93" s="107"/>
    </row>
    <row r="94" spans="1:6">
      <c r="A94" s="105"/>
      <c r="B94" s="106"/>
      <c r="C94" s="107"/>
      <c r="D94" s="108"/>
      <c r="E94" s="107"/>
      <c r="F94" s="107"/>
    </row>
    <row r="95" spans="1:6">
      <c r="A95" s="105"/>
      <c r="B95" s="106"/>
      <c r="C95" s="107"/>
      <c r="D95" s="108"/>
      <c r="E95" s="107"/>
      <c r="F95" s="107"/>
    </row>
    <row r="96" spans="1:6">
      <c r="A96" s="105"/>
      <c r="B96" s="106"/>
      <c r="C96" s="107"/>
      <c r="D96" s="108"/>
      <c r="E96" s="107"/>
      <c r="F96" s="107"/>
    </row>
    <row r="97" spans="1:6">
      <c r="A97" s="105"/>
      <c r="B97" s="106"/>
      <c r="C97" s="107"/>
      <c r="D97" s="108"/>
      <c r="E97" s="107"/>
      <c r="F97" s="107"/>
    </row>
    <row r="98" spans="1:6">
      <c r="A98" s="105"/>
      <c r="B98" s="106"/>
      <c r="C98" s="107"/>
      <c r="D98" s="108"/>
      <c r="E98" s="107"/>
      <c r="F98" s="107"/>
    </row>
    <row r="99" spans="1:6">
      <c r="A99" s="105"/>
      <c r="B99" s="106"/>
      <c r="C99" s="107"/>
      <c r="D99" s="108"/>
      <c r="E99" s="107"/>
      <c r="F99" s="107"/>
    </row>
    <row r="100" spans="1:6">
      <c r="A100" s="105"/>
      <c r="B100" s="106"/>
      <c r="C100" s="107"/>
      <c r="D100" s="108"/>
      <c r="E100" s="107"/>
      <c r="F100" s="107"/>
    </row>
    <row r="101" spans="1:6">
      <c r="A101" s="105"/>
      <c r="B101" s="106"/>
      <c r="C101" s="107"/>
      <c r="D101" s="108"/>
      <c r="E101" s="107"/>
      <c r="F101" s="107"/>
    </row>
    <row r="102" spans="1:6">
      <c r="A102" s="105"/>
      <c r="B102" s="106"/>
      <c r="C102" s="107"/>
      <c r="D102" s="108"/>
      <c r="E102" s="107"/>
      <c r="F102" s="107"/>
    </row>
    <row r="103" spans="1:6">
      <c r="A103" s="105"/>
      <c r="B103" s="106"/>
      <c r="C103" s="107"/>
      <c r="D103" s="108"/>
      <c r="E103" s="107"/>
      <c r="F103" s="107"/>
    </row>
    <row r="104" spans="1:6">
      <c r="A104" s="105"/>
      <c r="B104" s="106"/>
      <c r="C104" s="107"/>
      <c r="D104" s="108"/>
      <c r="E104" s="107"/>
      <c r="F104" s="107"/>
    </row>
    <row r="105" spans="1:6">
      <c r="A105" s="105"/>
      <c r="B105" s="106"/>
      <c r="C105" s="107"/>
      <c r="D105" s="108"/>
      <c r="E105" s="107"/>
      <c r="F105" s="107"/>
    </row>
    <row r="106" spans="1:6">
      <c r="A106" s="105"/>
      <c r="B106" s="106"/>
      <c r="C106" s="107"/>
      <c r="D106" s="108"/>
      <c r="E106" s="107"/>
      <c r="F106" s="107"/>
    </row>
    <row r="107" spans="1:6">
      <c r="A107" s="105"/>
      <c r="B107" s="106"/>
      <c r="C107" s="107"/>
      <c r="D107" s="108"/>
      <c r="E107" s="107"/>
      <c r="F107" s="107"/>
    </row>
    <row r="108" spans="1:6">
      <c r="A108" s="105"/>
      <c r="B108" s="106"/>
      <c r="C108" s="107"/>
      <c r="D108" s="108"/>
      <c r="E108" s="107"/>
      <c r="F108" s="107"/>
    </row>
    <row r="109" spans="1:6">
      <c r="A109" s="105"/>
      <c r="B109" s="106"/>
      <c r="C109" s="107"/>
      <c r="D109" s="108"/>
      <c r="E109" s="107"/>
      <c r="F109" s="107"/>
    </row>
    <row r="110" spans="1:6">
      <c r="A110" s="105"/>
      <c r="B110" s="106"/>
      <c r="C110" s="107"/>
      <c r="D110" s="108"/>
      <c r="E110" s="107"/>
      <c r="F110" s="107"/>
    </row>
    <row r="111" spans="1:6">
      <c r="A111" s="105"/>
      <c r="B111" s="106"/>
      <c r="C111" s="107"/>
      <c r="D111" s="108"/>
      <c r="E111" s="107"/>
      <c r="F111" s="107"/>
    </row>
    <row r="112" spans="1:6">
      <c r="A112" s="105"/>
      <c r="B112" s="106"/>
      <c r="C112" s="107"/>
      <c r="D112" s="108"/>
      <c r="E112" s="107"/>
      <c r="F112" s="107"/>
    </row>
    <row r="113" spans="1:6">
      <c r="A113" s="105"/>
      <c r="B113" s="106"/>
      <c r="C113" s="107"/>
      <c r="D113" s="108"/>
      <c r="E113" s="107"/>
      <c r="F113" s="107"/>
    </row>
    <row r="114" spans="1:6">
      <c r="A114" s="105"/>
      <c r="B114" s="106"/>
      <c r="C114" s="107"/>
      <c r="D114" s="108"/>
      <c r="E114" s="107"/>
      <c r="F114" s="107"/>
    </row>
    <row r="115" spans="1:6">
      <c r="A115" s="105"/>
      <c r="B115" s="106"/>
      <c r="C115" s="107"/>
      <c r="D115" s="108"/>
      <c r="E115" s="107"/>
      <c r="F115" s="107"/>
    </row>
    <row r="116" spans="1:6">
      <c r="A116" s="105"/>
      <c r="B116" s="106"/>
      <c r="C116" s="107"/>
      <c r="D116" s="108"/>
      <c r="E116" s="107"/>
      <c r="F116" s="107"/>
    </row>
    <row r="117" spans="1:6">
      <c r="A117" s="105"/>
      <c r="B117" s="106"/>
      <c r="C117" s="107"/>
      <c r="D117" s="108"/>
      <c r="E117" s="107"/>
      <c r="F117" s="107"/>
    </row>
    <row r="118" spans="1:6">
      <c r="A118" s="105"/>
      <c r="B118" s="106"/>
      <c r="C118" s="107"/>
      <c r="D118" s="108"/>
      <c r="E118" s="107"/>
      <c r="F118" s="107"/>
    </row>
    <row r="119" spans="1:6">
      <c r="A119" s="105"/>
      <c r="B119" s="106"/>
      <c r="C119" s="107"/>
      <c r="D119" s="108"/>
      <c r="E119" s="107"/>
      <c r="F119" s="107"/>
    </row>
    <row r="120" spans="1:6">
      <c r="A120" s="105"/>
      <c r="B120" s="106"/>
      <c r="C120" s="107"/>
      <c r="D120" s="108"/>
      <c r="E120" s="107"/>
      <c r="F120" s="107"/>
    </row>
    <row r="121" spans="1:6">
      <c r="A121" s="105"/>
      <c r="B121" s="106"/>
      <c r="C121" s="107"/>
      <c r="D121" s="108"/>
      <c r="E121" s="107"/>
      <c r="F121" s="107"/>
    </row>
    <row r="122" spans="1:6">
      <c r="A122" s="105"/>
      <c r="B122" s="106"/>
      <c r="C122" s="107"/>
      <c r="D122" s="108"/>
      <c r="E122" s="107"/>
      <c r="F122" s="107"/>
    </row>
    <row r="123" spans="1:6">
      <c r="A123" s="105"/>
      <c r="B123" s="106"/>
      <c r="C123" s="107"/>
      <c r="D123" s="108"/>
      <c r="E123" s="107"/>
      <c r="F123" s="107"/>
    </row>
    <row r="124" spans="1:6">
      <c r="A124" s="105"/>
      <c r="B124" s="106"/>
      <c r="C124" s="107"/>
      <c r="D124" s="108"/>
      <c r="E124" s="107"/>
      <c r="F124" s="107"/>
    </row>
    <row r="125" spans="1:6">
      <c r="A125" s="105"/>
      <c r="B125" s="106"/>
      <c r="C125" s="107"/>
      <c r="D125" s="108"/>
      <c r="E125" s="107"/>
      <c r="F125" s="107"/>
    </row>
    <row r="126" spans="1:6">
      <c r="A126" s="105"/>
      <c r="B126" s="106"/>
      <c r="C126" s="107"/>
      <c r="D126" s="108"/>
      <c r="E126" s="107"/>
      <c r="F126" s="107"/>
    </row>
    <row r="127" spans="1:6">
      <c r="A127" s="105"/>
      <c r="B127" s="106"/>
      <c r="C127" s="107"/>
      <c r="D127" s="108"/>
      <c r="E127" s="107"/>
      <c r="F127" s="107"/>
    </row>
    <row r="128" spans="1:6">
      <c r="A128" s="105"/>
      <c r="B128" s="106"/>
      <c r="C128" s="107"/>
      <c r="D128" s="108"/>
      <c r="E128" s="107"/>
      <c r="F128" s="107"/>
    </row>
    <row r="129" spans="1:6">
      <c r="A129" s="105"/>
      <c r="B129" s="106"/>
      <c r="C129" s="107"/>
      <c r="D129" s="108"/>
      <c r="E129" s="107"/>
      <c r="F129" s="107"/>
    </row>
    <row r="130" spans="1:6">
      <c r="A130" s="105"/>
      <c r="B130" s="106"/>
      <c r="C130" s="107"/>
      <c r="D130" s="108"/>
      <c r="E130" s="107"/>
      <c r="F130" s="107"/>
    </row>
    <row r="131" spans="1:6">
      <c r="A131" s="105"/>
      <c r="B131" s="106"/>
      <c r="C131" s="107"/>
      <c r="D131" s="108"/>
      <c r="E131" s="107"/>
      <c r="F131" s="107"/>
    </row>
    <row r="132" spans="1:6">
      <c r="A132" s="105"/>
      <c r="B132" s="106"/>
      <c r="C132" s="107"/>
      <c r="D132" s="108"/>
      <c r="E132" s="107"/>
      <c r="F132" s="107"/>
    </row>
    <row r="133" spans="1:6">
      <c r="A133" s="105"/>
      <c r="B133" s="106"/>
      <c r="C133" s="107"/>
      <c r="D133" s="108"/>
      <c r="E133" s="107"/>
      <c r="F133" s="107"/>
    </row>
    <row r="134" spans="1:6">
      <c r="A134" s="105"/>
      <c r="B134" s="106"/>
      <c r="C134" s="107"/>
      <c r="D134" s="108"/>
      <c r="E134" s="107"/>
      <c r="F134" s="107"/>
    </row>
    <row r="135" spans="1:6">
      <c r="A135" s="105"/>
      <c r="B135" s="106"/>
      <c r="C135" s="107"/>
      <c r="D135" s="108"/>
      <c r="E135" s="107"/>
      <c r="F135" s="107"/>
    </row>
    <row r="136" spans="1:6">
      <c r="A136" s="105"/>
      <c r="B136" s="106"/>
      <c r="C136" s="107"/>
      <c r="D136" s="108"/>
      <c r="E136" s="107"/>
      <c r="F136" s="107"/>
    </row>
    <row r="137" spans="1:6">
      <c r="A137" s="105"/>
      <c r="B137" s="106"/>
      <c r="C137" s="107"/>
      <c r="D137" s="108"/>
      <c r="E137" s="107"/>
      <c r="F137" s="107"/>
    </row>
    <row r="138" spans="1:6">
      <c r="A138" s="105"/>
      <c r="B138" s="106"/>
      <c r="C138" s="107"/>
      <c r="D138" s="108"/>
      <c r="E138" s="107"/>
      <c r="F138" s="107"/>
    </row>
    <row r="139" spans="1:6">
      <c r="A139" s="105"/>
      <c r="B139" s="106"/>
      <c r="C139" s="107"/>
      <c r="D139" s="108"/>
      <c r="E139" s="107"/>
      <c r="F139" s="107"/>
    </row>
    <row r="140" spans="1:6">
      <c r="A140" s="105"/>
      <c r="B140" s="106"/>
      <c r="C140" s="107"/>
      <c r="D140" s="108"/>
      <c r="E140" s="107"/>
      <c r="F140" s="107"/>
    </row>
    <row r="141" spans="1:6">
      <c r="A141" s="105"/>
      <c r="B141" s="106"/>
      <c r="C141" s="107"/>
      <c r="D141" s="108"/>
      <c r="E141" s="107"/>
      <c r="F141" s="107"/>
    </row>
    <row r="142" spans="1:6">
      <c r="A142" s="105"/>
      <c r="B142" s="106"/>
      <c r="C142" s="107"/>
      <c r="D142" s="108"/>
      <c r="E142" s="107"/>
      <c r="F142" s="107"/>
    </row>
    <row r="143" spans="1:6">
      <c r="A143" s="105"/>
      <c r="B143" s="106"/>
      <c r="C143" s="107"/>
      <c r="D143" s="108"/>
      <c r="E143" s="107"/>
      <c r="F143" s="107"/>
    </row>
    <row r="144" spans="1:6">
      <c r="A144" s="105"/>
      <c r="B144" s="106"/>
      <c r="C144" s="107"/>
      <c r="D144" s="108"/>
      <c r="E144" s="107"/>
      <c r="F144" s="107"/>
    </row>
    <row r="145" spans="1:6">
      <c r="A145" s="105"/>
      <c r="B145" s="106"/>
      <c r="C145" s="107"/>
      <c r="D145" s="108"/>
      <c r="E145" s="107"/>
      <c r="F145" s="107"/>
    </row>
    <row r="146" spans="1:6">
      <c r="A146" s="105"/>
      <c r="B146" s="106"/>
      <c r="C146" s="107"/>
      <c r="D146" s="108"/>
      <c r="E146" s="107"/>
      <c r="F146" s="107"/>
    </row>
    <row r="147" spans="1:6">
      <c r="A147" s="105"/>
      <c r="B147" s="106"/>
      <c r="C147" s="107"/>
      <c r="D147" s="108"/>
      <c r="E147" s="107"/>
      <c r="F147" s="107"/>
    </row>
    <row r="148" spans="1:6">
      <c r="A148" s="105"/>
      <c r="B148" s="106"/>
      <c r="C148" s="107"/>
      <c r="D148" s="108"/>
      <c r="E148" s="107"/>
      <c r="F148" s="107"/>
    </row>
    <row r="149" spans="1:6">
      <c r="A149" s="105"/>
      <c r="B149" s="106"/>
      <c r="C149" s="107"/>
      <c r="D149" s="108"/>
      <c r="E149" s="107"/>
      <c r="F149" s="107"/>
    </row>
    <row r="150" spans="1:6">
      <c r="A150" s="105"/>
      <c r="B150" s="106"/>
      <c r="C150" s="107"/>
      <c r="D150" s="108"/>
      <c r="E150" s="107"/>
      <c r="F150" s="107"/>
    </row>
    <row r="151" spans="1:6">
      <c r="A151" s="105"/>
      <c r="B151" s="106"/>
      <c r="C151" s="107"/>
      <c r="D151" s="108"/>
      <c r="E151" s="107"/>
      <c r="F151" s="107"/>
    </row>
    <row r="152" spans="1:6">
      <c r="A152" s="105"/>
      <c r="B152" s="106"/>
      <c r="C152" s="107"/>
      <c r="D152" s="108"/>
      <c r="E152" s="107"/>
      <c r="F152" s="107"/>
    </row>
    <row r="153" spans="1:6">
      <c r="A153" s="105"/>
      <c r="B153" s="106"/>
      <c r="C153" s="107"/>
      <c r="D153" s="108"/>
      <c r="E153" s="107"/>
      <c r="F153" s="107"/>
    </row>
    <row r="154" spans="1:6">
      <c r="A154" s="105"/>
      <c r="B154" s="106"/>
      <c r="C154" s="107"/>
      <c r="D154" s="108"/>
      <c r="E154" s="107"/>
      <c r="F154" s="107"/>
    </row>
    <row r="155" spans="1:6">
      <c r="A155" s="105"/>
      <c r="B155" s="106"/>
      <c r="C155" s="107"/>
      <c r="D155" s="108"/>
      <c r="E155" s="107"/>
      <c r="F155" s="107"/>
    </row>
    <row r="156" spans="1:6">
      <c r="A156" s="105"/>
      <c r="B156" s="106"/>
      <c r="C156" s="107"/>
      <c r="D156" s="108"/>
      <c r="E156" s="107"/>
      <c r="F156" s="107"/>
    </row>
    <row r="157" spans="1:6">
      <c r="A157" s="105"/>
      <c r="B157" s="106"/>
      <c r="C157" s="107"/>
      <c r="D157" s="108"/>
      <c r="E157" s="107"/>
      <c r="F157" s="107"/>
    </row>
    <row r="158" spans="1:6">
      <c r="A158" s="105"/>
      <c r="B158" s="106"/>
      <c r="C158" s="107"/>
      <c r="D158" s="108"/>
      <c r="E158" s="107"/>
      <c r="F158" s="107"/>
    </row>
    <row r="159" spans="1:6">
      <c r="A159" s="105"/>
      <c r="B159" s="106"/>
      <c r="C159" s="107"/>
      <c r="D159" s="108"/>
      <c r="E159" s="107"/>
      <c r="F159" s="107"/>
    </row>
    <row r="160" spans="1:6">
      <c r="A160" s="105"/>
      <c r="B160" s="106"/>
      <c r="C160" s="107"/>
      <c r="D160" s="108"/>
      <c r="E160" s="107"/>
      <c r="F160" s="107"/>
    </row>
    <row r="161" spans="1:6">
      <c r="A161" s="105"/>
      <c r="B161" s="106"/>
      <c r="C161" s="107"/>
      <c r="D161" s="108"/>
      <c r="E161" s="107"/>
      <c r="F161" s="107"/>
    </row>
    <row r="162" spans="1:6">
      <c r="A162" s="105"/>
      <c r="B162" s="106"/>
      <c r="C162" s="107"/>
      <c r="D162" s="108"/>
      <c r="E162" s="107"/>
      <c r="F162" s="107"/>
    </row>
    <row r="163" spans="1:6">
      <c r="A163" s="105"/>
      <c r="B163" s="106"/>
      <c r="C163" s="107"/>
      <c r="D163" s="108"/>
      <c r="E163" s="107"/>
      <c r="F163" s="107"/>
    </row>
    <row r="164" spans="1:6">
      <c r="A164" s="105"/>
      <c r="B164" s="106"/>
      <c r="C164" s="107"/>
      <c r="D164" s="108"/>
      <c r="E164" s="107"/>
      <c r="F164" s="107"/>
    </row>
    <row r="165" spans="1:6">
      <c r="A165" s="105"/>
      <c r="B165" s="106"/>
      <c r="C165" s="107"/>
      <c r="D165" s="108"/>
      <c r="E165" s="107"/>
      <c r="F165" s="107"/>
    </row>
    <row r="166" spans="1:6">
      <c r="A166" s="105"/>
      <c r="B166" s="106"/>
      <c r="C166" s="107"/>
      <c r="D166" s="108"/>
      <c r="E166" s="107"/>
      <c r="F166" s="107"/>
    </row>
    <row r="167" spans="1:6">
      <c r="A167" s="105"/>
      <c r="B167" s="106"/>
      <c r="C167" s="107"/>
      <c r="D167" s="108"/>
      <c r="E167" s="107"/>
      <c r="F167" s="107"/>
    </row>
    <row r="168" spans="1:6">
      <c r="A168" s="105"/>
      <c r="B168" s="106"/>
      <c r="C168" s="107"/>
      <c r="D168" s="108"/>
      <c r="E168" s="107"/>
      <c r="F168" s="107"/>
    </row>
    <row r="169" spans="1:6">
      <c r="A169" s="105"/>
      <c r="B169" s="106"/>
      <c r="C169" s="107"/>
      <c r="D169" s="108"/>
      <c r="E169" s="107"/>
      <c r="F169" s="107"/>
    </row>
    <row r="170" spans="1:6">
      <c r="A170" s="105"/>
      <c r="B170" s="106"/>
      <c r="C170" s="107"/>
      <c r="D170" s="108"/>
      <c r="E170" s="107"/>
      <c r="F170" s="107"/>
    </row>
    <row r="171" spans="1:6">
      <c r="A171" s="105"/>
      <c r="B171" s="106"/>
      <c r="C171" s="107"/>
      <c r="D171" s="108"/>
      <c r="E171" s="107"/>
      <c r="F171" s="107"/>
    </row>
    <row r="172" spans="1:6">
      <c r="A172" s="105"/>
      <c r="B172" s="106"/>
      <c r="C172" s="107"/>
      <c r="D172" s="108"/>
      <c r="E172" s="107"/>
      <c r="F172" s="107"/>
    </row>
    <row r="173" spans="1:6">
      <c r="A173" s="105"/>
      <c r="B173" s="106"/>
      <c r="C173" s="107"/>
      <c r="D173" s="108"/>
      <c r="E173" s="107"/>
      <c r="F173" s="107"/>
    </row>
    <row r="174" spans="1:6">
      <c r="A174" s="105"/>
      <c r="B174" s="106"/>
      <c r="C174" s="107"/>
      <c r="D174" s="108"/>
      <c r="E174" s="107"/>
      <c r="F174" s="107"/>
    </row>
    <row r="175" spans="1:6">
      <c r="A175" s="105"/>
      <c r="B175" s="106"/>
      <c r="C175" s="107"/>
      <c r="D175" s="108"/>
      <c r="E175" s="107"/>
      <c r="F175" s="107"/>
    </row>
    <row r="176" spans="1:6">
      <c r="A176" s="105"/>
      <c r="B176" s="106"/>
      <c r="C176" s="107"/>
      <c r="D176" s="108"/>
      <c r="E176" s="107"/>
      <c r="F176" s="107"/>
    </row>
    <row r="177" spans="1:6">
      <c r="A177" s="105"/>
      <c r="B177" s="106"/>
      <c r="C177" s="107"/>
      <c r="D177" s="108"/>
      <c r="E177" s="107"/>
      <c r="F177" s="107"/>
    </row>
    <row r="178" spans="1:6">
      <c r="A178" s="105"/>
      <c r="B178" s="106"/>
      <c r="C178" s="107"/>
      <c r="D178" s="108"/>
      <c r="E178" s="107"/>
      <c r="F178" s="107"/>
    </row>
    <row r="179" spans="1:6">
      <c r="A179" s="105"/>
      <c r="B179" s="106"/>
      <c r="C179" s="107"/>
      <c r="D179" s="108"/>
      <c r="E179" s="107"/>
      <c r="F179" s="107"/>
    </row>
    <row r="180" spans="1:6">
      <c r="A180" s="105"/>
      <c r="B180" s="106"/>
      <c r="C180" s="107"/>
      <c r="D180" s="108"/>
      <c r="E180" s="107"/>
      <c r="F180" s="107"/>
    </row>
    <row r="181" spans="1:6">
      <c r="A181" s="105"/>
      <c r="B181" s="106"/>
      <c r="C181" s="107"/>
      <c r="D181" s="108"/>
      <c r="E181" s="107"/>
      <c r="F181" s="107"/>
    </row>
    <row r="182" spans="1:6">
      <c r="A182" s="105"/>
      <c r="B182" s="106"/>
      <c r="C182" s="107"/>
      <c r="D182" s="108"/>
      <c r="E182" s="107"/>
      <c r="F182" s="107"/>
    </row>
    <row r="183" spans="1:6">
      <c r="A183" s="105"/>
      <c r="B183" s="106"/>
      <c r="C183" s="107"/>
      <c r="D183" s="108"/>
      <c r="E183" s="107"/>
      <c r="F183" s="107"/>
    </row>
    <row r="184" spans="1:6">
      <c r="A184" s="105"/>
      <c r="B184" s="106"/>
      <c r="C184" s="107"/>
      <c r="D184" s="108"/>
      <c r="E184" s="107"/>
      <c r="F184" s="107"/>
    </row>
    <row r="185" spans="1:6">
      <c r="A185" s="105"/>
      <c r="B185" s="106"/>
      <c r="C185" s="107"/>
      <c r="D185" s="108"/>
      <c r="E185" s="107"/>
      <c r="F185" s="107"/>
    </row>
    <row r="186" spans="1:6">
      <c r="A186" s="105"/>
      <c r="B186" s="106"/>
      <c r="C186" s="107"/>
      <c r="D186" s="108"/>
      <c r="E186" s="107"/>
      <c r="F186" s="107"/>
    </row>
    <row r="187" spans="1:6">
      <c r="A187" s="105"/>
      <c r="B187" s="106"/>
      <c r="C187" s="107"/>
      <c r="D187" s="108"/>
      <c r="E187" s="107"/>
      <c r="F187" s="107"/>
    </row>
    <row r="188" spans="1:6">
      <c r="A188" s="105"/>
      <c r="B188" s="106"/>
      <c r="C188" s="107"/>
      <c r="D188" s="108"/>
      <c r="E188" s="107"/>
      <c r="F188" s="107"/>
    </row>
    <row r="189" spans="1:6">
      <c r="A189" s="105"/>
      <c r="B189" s="106"/>
      <c r="C189" s="107"/>
      <c r="D189" s="108"/>
      <c r="E189" s="107"/>
      <c r="F189" s="107"/>
    </row>
    <row r="190" spans="1:6">
      <c r="A190" s="105"/>
      <c r="B190" s="106"/>
      <c r="C190" s="107"/>
      <c r="D190" s="108"/>
      <c r="E190" s="107"/>
      <c r="F190" s="107"/>
    </row>
    <row r="191" spans="1:6">
      <c r="A191" s="105"/>
      <c r="B191" s="106"/>
      <c r="C191" s="107"/>
      <c r="D191" s="108"/>
      <c r="E191" s="107"/>
      <c r="F191" s="107"/>
    </row>
    <row r="192" spans="1:6">
      <c r="A192" s="105"/>
      <c r="B192" s="106"/>
      <c r="C192" s="107"/>
      <c r="D192" s="108"/>
      <c r="E192" s="107"/>
      <c r="F192" s="107"/>
    </row>
    <row r="193" spans="1:6">
      <c r="A193" s="105"/>
      <c r="B193" s="106"/>
      <c r="C193" s="107"/>
      <c r="D193" s="108"/>
      <c r="E193" s="107"/>
      <c r="F193" s="107"/>
    </row>
    <row r="194" spans="1:6">
      <c r="A194" s="105"/>
      <c r="B194" s="106"/>
      <c r="C194" s="107"/>
      <c r="D194" s="108"/>
      <c r="E194" s="107"/>
      <c r="F194" s="107"/>
    </row>
    <row r="195" spans="1:6">
      <c r="A195" s="105"/>
      <c r="B195" s="106"/>
      <c r="C195" s="107"/>
      <c r="D195" s="108"/>
      <c r="E195" s="107"/>
      <c r="F195" s="107"/>
    </row>
    <row r="196" spans="1:6">
      <c r="A196" s="105"/>
      <c r="B196" s="106"/>
      <c r="C196" s="107"/>
      <c r="D196" s="108"/>
      <c r="E196" s="107"/>
      <c r="F196" s="107"/>
    </row>
    <row r="197" spans="1:6">
      <c r="A197" s="105"/>
      <c r="B197" s="106"/>
      <c r="C197" s="107"/>
      <c r="D197" s="108"/>
      <c r="E197" s="107"/>
      <c r="F197" s="107"/>
    </row>
    <row r="198" spans="1:6">
      <c r="A198" s="105"/>
      <c r="B198" s="106"/>
      <c r="C198" s="107"/>
      <c r="D198" s="108"/>
      <c r="E198" s="107"/>
      <c r="F198" s="107"/>
    </row>
    <row r="199" spans="1:6">
      <c r="A199" s="105"/>
      <c r="B199" s="106"/>
      <c r="C199" s="107"/>
      <c r="D199" s="108"/>
      <c r="E199" s="107"/>
      <c r="F199" s="107"/>
    </row>
    <row r="200" spans="1:6">
      <c r="A200" s="105"/>
      <c r="B200" s="106"/>
      <c r="C200" s="107"/>
      <c r="D200" s="108"/>
      <c r="E200" s="107"/>
      <c r="F200" s="107"/>
    </row>
    <row r="201" spans="1:6">
      <c r="A201" s="105"/>
      <c r="B201" s="106"/>
      <c r="C201" s="107"/>
      <c r="D201" s="108"/>
      <c r="E201" s="107"/>
      <c r="F201" s="107"/>
    </row>
    <row r="202" spans="1:6">
      <c r="A202" s="105"/>
      <c r="B202" s="106"/>
      <c r="C202" s="107"/>
      <c r="D202" s="108"/>
      <c r="E202" s="107"/>
      <c r="F202" s="107"/>
    </row>
    <row r="203" spans="1:6">
      <c r="A203" s="105"/>
      <c r="B203" s="106"/>
      <c r="C203" s="107"/>
      <c r="D203" s="108"/>
      <c r="E203" s="107"/>
      <c r="F203" s="107"/>
    </row>
    <row r="204" spans="1:6">
      <c r="A204" s="105"/>
      <c r="B204" s="106"/>
      <c r="C204" s="107"/>
      <c r="D204" s="108"/>
      <c r="E204" s="107"/>
      <c r="F204" s="107"/>
    </row>
    <row r="205" spans="1:6">
      <c r="A205" s="105"/>
      <c r="B205" s="106"/>
      <c r="C205" s="107"/>
      <c r="D205" s="108"/>
      <c r="E205" s="107"/>
      <c r="F205" s="107"/>
    </row>
    <row r="206" spans="1:6">
      <c r="A206" s="105"/>
      <c r="B206" s="106"/>
      <c r="C206" s="107"/>
      <c r="D206" s="108"/>
      <c r="E206" s="107"/>
      <c r="F206" s="107"/>
    </row>
    <row r="207" spans="1:6">
      <c r="A207" s="105"/>
      <c r="B207" s="106"/>
      <c r="C207" s="107"/>
      <c r="D207" s="108"/>
      <c r="E207" s="107"/>
      <c r="F207" s="107"/>
    </row>
    <row r="208" spans="1:6">
      <c r="A208" s="105"/>
      <c r="B208" s="106"/>
      <c r="C208" s="107"/>
      <c r="D208" s="108"/>
      <c r="E208" s="107"/>
      <c r="F208" s="107"/>
    </row>
    <row r="209" spans="1:6">
      <c r="A209" s="105"/>
      <c r="B209" s="106"/>
      <c r="C209" s="107"/>
      <c r="D209" s="108"/>
      <c r="E209" s="107"/>
      <c r="F209" s="107"/>
    </row>
    <row r="210" spans="1:6">
      <c r="A210" s="105"/>
      <c r="B210" s="106"/>
      <c r="C210" s="107"/>
      <c r="D210" s="108"/>
      <c r="E210" s="107"/>
      <c r="F210" s="107"/>
    </row>
    <row r="211" spans="1:6">
      <c r="A211" s="105"/>
      <c r="B211" s="106"/>
      <c r="C211" s="107"/>
      <c r="D211" s="108"/>
      <c r="E211" s="107"/>
      <c r="F211" s="107"/>
    </row>
    <row r="212" spans="1:6">
      <c r="A212" s="105"/>
      <c r="B212" s="106"/>
      <c r="C212" s="107"/>
      <c r="D212" s="108"/>
      <c r="E212" s="107"/>
      <c r="F212" s="107"/>
    </row>
    <row r="213" spans="1:6">
      <c r="A213" s="105"/>
      <c r="B213" s="106"/>
      <c r="C213" s="107"/>
      <c r="D213" s="108"/>
      <c r="E213" s="107"/>
      <c r="F213" s="107"/>
    </row>
    <row r="214" spans="1:6">
      <c r="A214" s="105"/>
      <c r="B214" s="106"/>
      <c r="C214" s="107"/>
      <c r="D214" s="108"/>
      <c r="E214" s="107"/>
      <c r="F214" s="107"/>
    </row>
    <row r="215" spans="1:6">
      <c r="A215" s="105"/>
      <c r="B215" s="106"/>
      <c r="C215" s="107"/>
      <c r="D215" s="108"/>
      <c r="E215" s="107"/>
      <c r="F215" s="107"/>
    </row>
    <row r="216" spans="1:6">
      <c r="A216" s="105"/>
      <c r="B216" s="106"/>
      <c r="C216" s="107"/>
      <c r="D216" s="108"/>
      <c r="E216" s="107"/>
      <c r="F216" s="107"/>
    </row>
    <row r="217" spans="1:6">
      <c r="A217" s="105"/>
      <c r="B217" s="106"/>
      <c r="C217" s="107"/>
      <c r="D217" s="108"/>
      <c r="E217" s="107"/>
      <c r="F217" s="107"/>
    </row>
    <row r="218" spans="1:6">
      <c r="A218" s="105"/>
      <c r="B218" s="106"/>
      <c r="C218" s="107"/>
      <c r="D218" s="108"/>
      <c r="E218" s="107"/>
      <c r="F218" s="107"/>
    </row>
    <row r="219" spans="1:6">
      <c r="A219" s="105"/>
      <c r="B219" s="106"/>
      <c r="C219" s="107"/>
      <c r="D219" s="108"/>
      <c r="E219" s="107"/>
      <c r="F219" s="107"/>
    </row>
    <row r="220" spans="1:6">
      <c r="A220" s="105"/>
      <c r="B220" s="106"/>
      <c r="C220" s="107"/>
      <c r="D220" s="108"/>
      <c r="E220" s="107"/>
      <c r="F220" s="107"/>
    </row>
    <row r="221" spans="1:6">
      <c r="A221" s="105"/>
      <c r="B221" s="106"/>
      <c r="C221" s="107"/>
      <c r="D221" s="108"/>
      <c r="E221" s="107"/>
      <c r="F221" s="107"/>
    </row>
    <row r="222" spans="1:6">
      <c r="A222" s="105"/>
      <c r="B222" s="106"/>
      <c r="C222" s="107"/>
      <c r="D222" s="108"/>
      <c r="E222" s="107"/>
      <c r="F222" s="107"/>
    </row>
    <row r="223" spans="1:6">
      <c r="A223" s="105"/>
      <c r="B223" s="106"/>
      <c r="C223" s="107"/>
      <c r="D223" s="108"/>
      <c r="E223" s="107"/>
      <c r="F223" s="107"/>
    </row>
    <row r="224" spans="1:6">
      <c r="A224" s="105"/>
      <c r="B224" s="106"/>
      <c r="C224" s="107"/>
      <c r="D224" s="108"/>
      <c r="E224" s="107"/>
      <c r="F224" s="107"/>
    </row>
    <row r="225" spans="1:6">
      <c r="A225" s="105"/>
      <c r="B225" s="106"/>
      <c r="C225" s="107"/>
      <c r="D225" s="108"/>
      <c r="E225" s="107"/>
      <c r="F225" s="107"/>
    </row>
    <row r="226" spans="1:6">
      <c r="A226" s="105"/>
      <c r="B226" s="106"/>
      <c r="C226" s="107"/>
      <c r="D226" s="108"/>
      <c r="E226" s="107"/>
      <c r="F226" s="107"/>
    </row>
    <row r="227" spans="1:6">
      <c r="A227" s="105"/>
      <c r="B227" s="106"/>
      <c r="C227" s="107"/>
      <c r="D227" s="108"/>
      <c r="E227" s="107"/>
      <c r="F227" s="107"/>
    </row>
    <row r="228" spans="1:6">
      <c r="A228" s="105"/>
      <c r="B228" s="106"/>
      <c r="C228" s="107"/>
      <c r="D228" s="108"/>
      <c r="E228" s="107"/>
      <c r="F228" s="107"/>
    </row>
    <row r="229" spans="1:6">
      <c r="A229" s="105"/>
      <c r="B229" s="106"/>
      <c r="C229" s="107"/>
      <c r="D229" s="108"/>
      <c r="E229" s="107"/>
      <c r="F229" s="107"/>
    </row>
    <row r="230" spans="1:6">
      <c r="A230" s="105"/>
      <c r="B230" s="106"/>
      <c r="C230" s="107"/>
      <c r="D230" s="108"/>
      <c r="E230" s="107"/>
      <c r="F230" s="107"/>
    </row>
    <row r="231" spans="1:6">
      <c r="A231" s="105"/>
      <c r="B231" s="106"/>
      <c r="C231" s="107"/>
      <c r="D231" s="108"/>
      <c r="E231" s="107"/>
      <c r="F231" s="107"/>
    </row>
    <row r="232" spans="1:6">
      <c r="A232" s="105"/>
      <c r="B232" s="106"/>
      <c r="C232" s="107"/>
      <c r="D232" s="108"/>
      <c r="E232" s="107"/>
      <c r="F232" s="107"/>
    </row>
    <row r="233" spans="1:6">
      <c r="A233" s="105"/>
      <c r="B233" s="106"/>
      <c r="C233" s="107"/>
      <c r="D233" s="108"/>
      <c r="E233" s="107"/>
      <c r="F233" s="107"/>
    </row>
    <row r="234" spans="1:6">
      <c r="A234" s="105"/>
      <c r="B234" s="106"/>
      <c r="C234" s="107"/>
      <c r="D234" s="108"/>
      <c r="E234" s="107"/>
      <c r="F234" s="107"/>
    </row>
    <row r="235" spans="1:6">
      <c r="A235" s="105"/>
      <c r="B235" s="106"/>
      <c r="C235" s="107"/>
      <c r="D235" s="108"/>
      <c r="E235" s="107"/>
      <c r="F235" s="107"/>
    </row>
    <row r="236" spans="1:6">
      <c r="A236" s="105"/>
      <c r="B236" s="106"/>
      <c r="C236" s="107"/>
      <c r="D236" s="108"/>
      <c r="E236" s="107"/>
      <c r="F236" s="107"/>
    </row>
    <row r="237" spans="1:6">
      <c r="A237" s="105"/>
      <c r="B237" s="106"/>
      <c r="C237" s="107"/>
      <c r="D237" s="108"/>
      <c r="E237" s="107"/>
      <c r="F237" s="107"/>
    </row>
    <row r="238" spans="1:6">
      <c r="A238" s="105"/>
      <c r="B238" s="106"/>
      <c r="C238" s="107"/>
      <c r="D238" s="108"/>
      <c r="E238" s="107"/>
      <c r="F238" s="107"/>
    </row>
    <row r="239" spans="1:6">
      <c r="A239" s="105"/>
      <c r="B239" s="106"/>
      <c r="C239" s="107"/>
      <c r="D239" s="108"/>
      <c r="E239" s="107"/>
      <c r="F239" s="107"/>
    </row>
    <row r="240" spans="1:6">
      <c r="A240" s="105"/>
      <c r="B240" s="106"/>
      <c r="C240" s="107"/>
      <c r="D240" s="108"/>
      <c r="E240" s="107"/>
      <c r="F240" s="107"/>
    </row>
  </sheetData>
  <sheetProtection algorithmName="SHA-512" hashValue="46UVugQj9bQ7IK83Qu6UpUcMSyJWzTUIUcsTGdzpc9Jv8AQg9cUKNW4uJ86qNGcjag76Wg4WgqlBhIqCuX2GGw==" saltValue="qHFeSbu/+AvUAbs6vqD3Yw==" spinCount="100000" sheet="1" objects="1" scenarios="1"/>
  <mergeCells count="1">
    <mergeCell ref="E2:F4"/>
  </mergeCells>
  <pageMargins left="0.7" right="0.7" top="0.91062500000000002" bottom="0.75" header="0.30354166666666665" footer="0.3"/>
  <pageSetup paperSize="9" scale="98" fitToHeight="0" orientation="portrait" r:id="rId1"/>
  <headerFooter>
    <oddHeader>&amp;L&amp;"Franklin Gothic Book,Navadno"&amp;9POPIS DEL, 
Št. projekta 21/2018
RTP BREG</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9</vt:i4>
      </vt:variant>
      <vt:variant>
        <vt:lpstr>Imenovani obsegi</vt:lpstr>
      </vt:variant>
      <vt:variant>
        <vt:i4>7</vt:i4>
      </vt:variant>
    </vt:vector>
  </HeadingPairs>
  <TitlesOfParts>
    <vt:vector size="16" baseType="lpstr">
      <vt:lpstr>PRVA STRAN</vt:lpstr>
      <vt:lpstr>REKAPITULACIJA</vt:lpstr>
      <vt:lpstr>REK G.</vt:lpstr>
      <vt:lpstr>I. PREDDELA</vt:lpstr>
      <vt:lpstr>II. RUŠITVE</vt:lpstr>
      <vt:lpstr>III. ZEMELJSKA DELA</vt:lpstr>
      <vt:lpstr>IV. ODVODNJAVANJE</vt:lpstr>
      <vt:lpstr>V. ASFALTERSKA DELA</vt:lpstr>
      <vt:lpstr>VI. EI dela</vt:lpstr>
      <vt:lpstr>'PRVA STRAN'!OLE_LINK1</vt:lpstr>
      <vt:lpstr>'I. PREDDELA'!Tiskanje_naslovov</vt:lpstr>
      <vt:lpstr>'II. RUŠITVE'!Tiskanje_naslovov</vt:lpstr>
      <vt:lpstr>'III. ZEMELJSKA DELA'!Tiskanje_naslovov</vt:lpstr>
      <vt:lpstr>'IV. ODVODNJAVANJE'!Tiskanje_naslovov</vt:lpstr>
      <vt:lpstr>'V. ASFALTERSKA DELA'!Tiskanje_naslovov</vt:lpstr>
      <vt:lpstr>'VI. EI dela'!Tiskanje_naslovov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dc:creator>
  <cp:lastModifiedBy>Hauptman Robert</cp:lastModifiedBy>
  <cp:lastPrinted>2018-09-10T07:50:09Z</cp:lastPrinted>
  <dcterms:created xsi:type="dcterms:W3CDTF">2015-12-30T10:57:52Z</dcterms:created>
  <dcterms:modified xsi:type="dcterms:W3CDTF">2018-09-26T06:03:49Z</dcterms:modified>
</cp:coreProperties>
</file>