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lektromaribor-my.sharepoint.com/personal/em3604_em_si/Documents/Dokumenti/EVIDENČNA NAROČILA/Varnostna vrata v vhodni avli Osrednje enote EM/"/>
    </mc:Choice>
  </mc:AlternateContent>
  <xr:revisionPtr revIDLastSave="20" documentId="14_{5F2E51F5-110D-40E3-97AC-031CF7D4E59F}" xr6:coauthVersionLast="47" xr6:coauthVersionMax="47" xr10:uidLastSave="{267A99ED-389F-4402-844D-921434510637}"/>
  <bookViews>
    <workbookView xWindow="-28920" yWindow="-795" windowWidth="29040" windowHeight="15720" xr2:uid="{E8C65AA4-2738-4704-B616-C135655B4D89}"/>
  </bookViews>
  <sheets>
    <sheet name="List1" sheetId="1" r:id="rId1"/>
  </sheets>
  <definedNames>
    <definedName name="_xlnm.Print_Area" localSheetId="0">List1!$A$1:$F$28</definedName>
    <definedName name="_xlnm.Print_Titles" localSheetId="0">List1!$4:$4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18" i="1"/>
  <c r="F15" i="1"/>
  <c r="F12" i="1"/>
  <c r="F9" i="1"/>
  <c r="F6" i="1"/>
  <c r="F20" i="1" l="1"/>
  <c r="F23" i="1" s="1"/>
  <c r="F25" i="1" l="1"/>
  <c r="F27" i="1" s="1"/>
</calcChain>
</file>

<file path=xl/sharedStrings.xml><?xml version="1.0" encoding="utf-8"?>
<sst xmlns="http://schemas.openxmlformats.org/spreadsheetml/2006/main" count="35" uniqueCount="31">
  <si>
    <t>1.</t>
  </si>
  <si>
    <t>količina</t>
  </si>
  <si>
    <t>kpl</t>
  </si>
  <si>
    <t>Varnostna vrata- hitri prehod  – 2 prehoda (kot npr. COMINFO EASYGATE SG1000 ali enakovredno)</t>
  </si>
  <si>
    <t>Programska oprema za daljinsko upravljanje in on-line nadzor vrtljivih vrat na lokalnem računalniku</t>
  </si>
  <si>
    <t>klp</t>
  </si>
  <si>
    <t>Montaža</t>
  </si>
  <si>
    <t>Ograjni elementi</t>
  </si>
  <si>
    <t>Dobava in montaža
- priprave tehničnih skic za gradbena dela in pripravo el. Instalacij
- montaža z vijačenjem
- vključen strošek pakiranja in transporta
- usklajevanje montaže s ponudnikom kontrole pristopa za namestitev podometnih čitalcev
- usklajevanje montaže s ponudnikom požarne centrale
- namestitev programske opreme z uvodnim izobraževanjem in navodili za delovanje
- zagon in testiranje delovanja</t>
  </si>
  <si>
    <t>Osnovne značilnosti:
- 2x stranska enota
- 1x sredinska enota
- tehnologija nihajnih vrat za prehod
- 13,8VDC Fail-Safe pogonska enota
- zanesljivost delovanja MCBF (mean cycles between failures) 5 milijonov
- število prehodov: 40-60 na min
- možnost povezave z obstoječo kontrolo pristopa
- možnost povezave na požarno centralo- sprostitev prehoda ob požarnem alarmu (evakuacijska pot)
Material:
-brušeno nerjaveče jeklo
-Zgornji pokrov steklo (črna izvedba)
Dimenzije:
- višina posameznega kabineta: 990 mm
- max dolžina postavitve: 1000 mm
- max skupna širina postavitve: 1830 mm
- širina posameznega prehoda (pasage lane): 650mm in 920 mm (širina prehoda v skaldu s standardom za širino prehoda gibalno oviranih oseb z invalidskim vozičkom; hkrati tudi širina prehoda omogoča prehod z otroškim vozičkom in možnost transporta blaga)
- nihajna vrata na prehodih: varnostno 10mm steklo, prozorno, višine -835mm
Varnostni elementi:
- 20 parov IR senzorjev razporejenih v dveh ravneh (spodaj in zgoraj) namenjenih sprožitvi alarma ob poskusu prehoda več oseb hkrati
- možnosti nastavitve stopenj v razponu max saftey- max security
- poreklo proizvoda: EU</t>
  </si>
  <si>
    <t>EM</t>
  </si>
  <si>
    <t>2.</t>
  </si>
  <si>
    <t>3.</t>
  </si>
  <si>
    <t>4.</t>
  </si>
  <si>
    <t>cena/EM brez DDV</t>
  </si>
  <si>
    <t>Znesek skupaj brez DDV</t>
  </si>
  <si>
    <t>Ograjni element
-Inox stebrički višine 990mm (2 stranska, 2 sredinska)
-Skupna dolžina ograjnega elementa 3000mm (dejanske mere preveriti na objektu)
-Skupna višina stekla 1020mm, odmik stekla od tal 160mm
-Zaobljenost stekla na vogalih 
-Varnostno steklo debeline 10,4 mm, conex</t>
  </si>
  <si>
    <t>5.</t>
  </si>
  <si>
    <t>Dobava in montaža čitalnika HID Signo 20, vključno z vsemi potrebnimi deli in materiali, do popolne vzpostavitve delovanja.</t>
  </si>
  <si>
    <t>Dobava in montaža terminala za registracijo delovnega časa ZoneTouch KB, vključno z vsemi potrebnimi deli in materiali, do popolne vzpostavitve delovanja.</t>
  </si>
  <si>
    <t>Kontrola pristopa</t>
  </si>
  <si>
    <t>a</t>
  </si>
  <si>
    <t>b</t>
  </si>
  <si>
    <t>Prog. oprema za upravljanje s prehodi (kot npr. Cominfo TMON)</t>
  </si>
  <si>
    <t>Varnostna nihajna vrata v vhodni avli Osrednje enote Elektro Maribor</t>
  </si>
  <si>
    <t xml:space="preserve">Skupaj brez DDV: </t>
  </si>
  <si>
    <t>22% DDV:</t>
  </si>
  <si>
    <t>Skupaj z DDV:</t>
  </si>
  <si>
    <t>Skupaj kontrola pristopa:</t>
  </si>
  <si>
    <t>Opis</t>
  </si>
  <si>
    <t>Zap. št.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</si>
</sst>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9">
    <xf numFmtId="0" fontId="0" fillId="0" borderId="0" xfId="0"/>
    <xf numFmtId="44" fontId="0" fillId="0" borderId="0" xfId="1" applyFont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9" fillId="0" borderId="0" xfId="0" applyFont="1" applyAlignment="1">
      <alignment horizontal="center" vertical="top" wrapText="1"/>
    </xf>
    <xf numFmtId="44" fontId="9" fillId="0" borderId="0" xfId="1" applyFont="1" applyAlignment="1">
      <alignment horizontal="center" vertical="top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/>
    <xf numFmtId="3" fontId="2" fillId="0" borderId="0" xfId="0" applyNumberFormat="1" applyFont="1"/>
    <xf numFmtId="44" fontId="2" fillId="0" borderId="0" xfId="1" applyFont="1"/>
    <xf numFmtId="44" fontId="3" fillId="0" borderId="0" xfId="1" applyFont="1"/>
    <xf numFmtId="0" fontId="12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44" fontId="2" fillId="2" borderId="1" xfId="1" applyFont="1" applyFill="1" applyBorder="1" applyAlignment="1">
      <alignment horizontal="center" vertical="center" wrapText="1"/>
    </xf>
    <xf numFmtId="44" fontId="3" fillId="2" borderId="1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44" fontId="7" fillId="0" borderId="1" xfId="1" applyFont="1" applyBorder="1"/>
    <xf numFmtId="44" fontId="5" fillId="0" borderId="1" xfId="1" applyFont="1" applyBorder="1"/>
    <xf numFmtId="0" fontId="9" fillId="0" borderId="0" xfId="0" applyFont="1" applyAlignment="1">
      <alignment horizontal="left" vertical="center" wrapText="1"/>
    </xf>
    <xf numFmtId="44" fontId="6" fillId="0" borderId="3" xfId="1" applyFont="1" applyBorder="1" applyAlignment="1">
      <alignment horizontal="center" vertical="center"/>
    </xf>
    <xf numFmtId="44" fontId="6" fillId="0" borderId="2" xfId="1" applyFont="1" applyBorder="1" applyAlignment="1">
      <alignment vertical="center"/>
    </xf>
    <xf numFmtId="44" fontId="0" fillId="0" borderId="3" xfId="1" applyFont="1" applyBorder="1" applyAlignment="1">
      <alignment vertical="center"/>
    </xf>
    <xf numFmtId="44" fontId="0" fillId="0" borderId="2" xfId="1" applyFont="1" applyBorder="1" applyAlignment="1">
      <alignment vertical="center"/>
    </xf>
    <xf numFmtId="44" fontId="0" fillId="0" borderId="3" xfId="1" applyFont="1" applyBorder="1"/>
    <xf numFmtId="44" fontId="0" fillId="0" borderId="2" xfId="1" applyFont="1" applyBorder="1"/>
    <xf numFmtId="0" fontId="7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center"/>
    </xf>
    <xf numFmtId="44" fontId="5" fillId="0" borderId="0" xfId="1" applyFont="1" applyBorder="1"/>
    <xf numFmtId="44" fontId="5" fillId="0" borderId="0" xfId="1" applyFont="1" applyBorder="1" applyAlignment="1">
      <alignment horizontal="right"/>
    </xf>
    <xf numFmtId="0" fontId="2" fillId="0" borderId="4" xfId="0" applyFont="1" applyBorder="1" applyAlignment="1">
      <alignment horizontal="center"/>
    </xf>
    <xf numFmtId="0" fontId="4" fillId="0" borderId="4" xfId="0" applyFont="1" applyBorder="1" applyAlignment="1">
      <alignment vertical="top" wrapText="1"/>
    </xf>
    <xf numFmtId="0" fontId="7" fillId="0" borderId="7" xfId="0" applyFont="1" applyBorder="1" applyAlignment="1">
      <alignment horizontal="center"/>
    </xf>
    <xf numFmtId="3" fontId="7" fillId="0" borderId="7" xfId="0" applyNumberFormat="1" applyFont="1" applyBorder="1" applyAlignment="1">
      <alignment horizontal="center"/>
    </xf>
    <xf numFmtId="44" fontId="7" fillId="0" borderId="7" xfId="1" applyFont="1" applyBorder="1"/>
    <xf numFmtId="44" fontId="5" fillId="0" borderId="7" xfId="1" applyFont="1" applyBorder="1"/>
    <xf numFmtId="0" fontId="2" fillId="0" borderId="6" xfId="0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44" fontId="11" fillId="0" borderId="5" xfId="1" applyFont="1" applyBorder="1"/>
    <xf numFmtId="44" fontId="8" fillId="0" borderId="5" xfId="1" applyFont="1" applyBorder="1"/>
    <xf numFmtId="0" fontId="7" fillId="0" borderId="0" xfId="0" applyFont="1" applyBorder="1" applyAlignment="1">
      <alignment horizontal="center"/>
    </xf>
    <xf numFmtId="3" fontId="7" fillId="0" borderId="0" xfId="0" applyNumberFormat="1" applyFont="1" applyBorder="1" applyAlignment="1">
      <alignment horizontal="center"/>
    </xf>
    <xf numFmtId="44" fontId="7" fillId="0" borderId="0" xfId="1" applyFont="1" applyBorder="1"/>
    <xf numFmtId="0" fontId="2" fillId="0" borderId="7" xfId="0" applyFont="1" applyBorder="1" applyAlignment="1">
      <alignment horizontal="center"/>
    </xf>
    <xf numFmtId="0" fontId="4" fillId="0" borderId="7" xfId="0" applyFont="1" applyBorder="1" applyAlignment="1">
      <alignment vertical="top" wrapText="1"/>
    </xf>
    <xf numFmtId="0" fontId="13" fillId="0" borderId="8" xfId="0" applyFont="1" applyBorder="1" applyAlignment="1">
      <alignment horizontal="center" vertical="center"/>
    </xf>
    <xf numFmtId="0" fontId="6" fillId="4" borderId="8" xfId="0" applyFont="1" applyFill="1" applyBorder="1" applyAlignment="1">
      <alignment vertical="center"/>
    </xf>
  </cellXfs>
  <cellStyles count="2">
    <cellStyle name="Navadno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39344</xdr:colOff>
      <xdr:row>11</xdr:row>
      <xdr:rowOff>276225</xdr:rowOff>
    </xdr:from>
    <xdr:to>
      <xdr:col>1</xdr:col>
      <xdr:colOff>3752022</xdr:colOff>
      <xdr:row>11</xdr:row>
      <xdr:rowOff>1900112</xdr:rowOff>
    </xdr:to>
    <xdr:pic>
      <xdr:nvPicPr>
        <xdr:cNvPr id="2" name="Obrázek 11">
          <a:extLst>
            <a:ext uri="{FF2B5EF4-FFF2-40B4-BE49-F238E27FC236}">
              <a16:creationId xmlns:a16="http://schemas.microsoft.com/office/drawing/2014/main" id="{B2F667A7-5DD3-41DB-9246-E08BB5B1A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2366" y="7490377"/>
          <a:ext cx="3712678" cy="1623887"/>
        </a:xfrm>
        <a:prstGeom prst="rect">
          <a:avLst/>
        </a:prstGeom>
      </xdr:spPr>
    </xdr:pic>
    <xdr:clientData/>
  </xdr:twoCellAnchor>
  <xdr:twoCellAnchor editAs="oneCell">
    <xdr:from>
      <xdr:col>4</xdr:col>
      <xdr:colOff>908958</xdr:colOff>
      <xdr:row>0</xdr:row>
      <xdr:rowOff>66261</xdr:rowOff>
    </xdr:from>
    <xdr:to>
      <xdr:col>5</xdr:col>
      <xdr:colOff>1134895</xdr:colOff>
      <xdr:row>2</xdr:row>
      <xdr:rowOff>117935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3E0C58AA-81E7-4C4C-8B33-7504A6C07E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23883" y="66261"/>
          <a:ext cx="1368937" cy="546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2AEB9-B1B6-4F7B-9C4E-DF6503878DB7}">
  <dimension ref="A2:F27"/>
  <sheetViews>
    <sheetView tabSelected="1" view="pageBreakPreview" zoomScaleNormal="85" zoomScaleSheetLayoutView="100" workbookViewId="0">
      <selection activeCell="B15" sqref="B15"/>
    </sheetView>
  </sheetViews>
  <sheetFormatPr defaultRowHeight="15" x14ac:dyDescent="0.25"/>
  <cols>
    <col min="1" max="1" width="5.7109375" customWidth="1"/>
    <col min="2" max="2" width="58.140625" customWidth="1"/>
    <col min="3" max="3" width="5.7109375" customWidth="1"/>
    <col min="4" max="4" width="7.140625" customWidth="1"/>
    <col min="5" max="6" width="17.140625" style="1" customWidth="1"/>
  </cols>
  <sheetData>
    <row r="2" spans="1:6" ht="24" customHeight="1" x14ac:dyDescent="0.25">
      <c r="A2" s="9"/>
      <c r="B2" s="30" t="s">
        <v>24</v>
      </c>
      <c r="C2" s="30"/>
      <c r="D2" s="30"/>
      <c r="E2" s="30"/>
      <c r="F2" s="10"/>
    </row>
    <row r="3" spans="1:6" x14ac:dyDescent="0.25">
      <c r="A3" s="11"/>
      <c r="B3" s="12"/>
      <c r="C3" s="13"/>
      <c r="D3" s="14"/>
      <c r="E3" s="15"/>
      <c r="F3" s="16"/>
    </row>
    <row r="4" spans="1:6" ht="22.5" customHeight="1" x14ac:dyDescent="0.25">
      <c r="A4" s="21" t="s">
        <v>30</v>
      </c>
      <c r="B4" s="20" t="s">
        <v>29</v>
      </c>
      <c r="C4" s="21" t="s">
        <v>10</v>
      </c>
      <c r="D4" s="22" t="s">
        <v>1</v>
      </c>
      <c r="E4" s="23" t="s">
        <v>14</v>
      </c>
      <c r="F4" s="24" t="s">
        <v>15</v>
      </c>
    </row>
    <row r="5" spans="1:6" ht="30" customHeight="1" x14ac:dyDescent="0.25">
      <c r="A5" s="25" t="s">
        <v>0</v>
      </c>
      <c r="B5" s="17" t="s">
        <v>3</v>
      </c>
      <c r="C5" s="48"/>
      <c r="D5" s="49"/>
      <c r="E5" s="50"/>
      <c r="F5" s="51"/>
    </row>
    <row r="6" spans="1:6" ht="371.25" customHeight="1" x14ac:dyDescent="0.25">
      <c r="A6" s="26"/>
      <c r="B6" s="3" t="s">
        <v>9</v>
      </c>
      <c r="C6" s="6" t="s">
        <v>2</v>
      </c>
      <c r="D6" s="8">
        <v>1</v>
      </c>
      <c r="E6" s="28"/>
      <c r="F6" s="29">
        <f>D6*E6</f>
        <v>0</v>
      </c>
    </row>
    <row r="7" spans="1:6" ht="15" customHeight="1" x14ac:dyDescent="0.25">
      <c r="A7" s="42"/>
      <c r="B7" s="43"/>
      <c r="C7" s="44"/>
      <c r="D7" s="45"/>
      <c r="E7" s="46"/>
      <c r="F7" s="47"/>
    </row>
    <row r="8" spans="1:6" ht="30" customHeight="1" x14ac:dyDescent="0.25">
      <c r="A8" s="25" t="s">
        <v>11</v>
      </c>
      <c r="B8" s="18" t="s">
        <v>23</v>
      </c>
      <c r="C8" s="48"/>
      <c r="D8" s="49"/>
      <c r="E8" s="50"/>
      <c r="F8" s="51"/>
    </row>
    <row r="9" spans="1:6" ht="37.5" customHeight="1" x14ac:dyDescent="0.25">
      <c r="A9" s="2"/>
      <c r="B9" s="5" t="s">
        <v>4</v>
      </c>
      <c r="C9" s="7" t="s">
        <v>5</v>
      </c>
      <c r="D9" s="7">
        <v>1</v>
      </c>
      <c r="E9" s="29"/>
      <c r="F9" s="29">
        <f>D9*E9</f>
        <v>0</v>
      </c>
    </row>
    <row r="10" spans="1:6" ht="14.25" customHeight="1" x14ac:dyDescent="0.25">
      <c r="A10" s="42"/>
      <c r="B10" s="43"/>
      <c r="C10" s="44"/>
      <c r="D10" s="45"/>
      <c r="E10" s="46"/>
      <c r="F10" s="47"/>
    </row>
    <row r="11" spans="1:6" ht="30" customHeight="1" x14ac:dyDescent="0.25">
      <c r="A11" s="25" t="s">
        <v>12</v>
      </c>
      <c r="B11" s="19" t="s">
        <v>7</v>
      </c>
      <c r="C11" s="48"/>
      <c r="D11" s="49"/>
      <c r="E11" s="50"/>
      <c r="F11" s="51"/>
    </row>
    <row r="12" spans="1:6" ht="285" customHeight="1" x14ac:dyDescent="0.25">
      <c r="A12" s="2"/>
      <c r="B12" s="4" t="s">
        <v>16</v>
      </c>
      <c r="C12" s="7" t="s">
        <v>2</v>
      </c>
      <c r="D12" s="7">
        <v>1</v>
      </c>
      <c r="E12" s="29"/>
      <c r="F12" s="29">
        <f>D12*E12</f>
        <v>0</v>
      </c>
    </row>
    <row r="13" spans="1:6" ht="15" customHeight="1" x14ac:dyDescent="0.25">
      <c r="A13" s="55"/>
      <c r="B13" s="56"/>
      <c r="C13" s="52"/>
      <c r="D13" s="53"/>
      <c r="E13" s="54"/>
      <c r="F13" s="40"/>
    </row>
    <row r="14" spans="1:6" ht="30" customHeight="1" x14ac:dyDescent="0.25">
      <c r="A14" s="57" t="s">
        <v>13</v>
      </c>
      <c r="B14" s="58" t="s">
        <v>6</v>
      </c>
      <c r="C14" s="48"/>
      <c r="D14" s="49"/>
      <c r="E14" s="50"/>
      <c r="F14" s="51"/>
    </row>
    <row r="15" spans="1:6" ht="142.5" customHeight="1" x14ac:dyDescent="0.25">
      <c r="A15" s="2"/>
      <c r="B15" s="5" t="s">
        <v>8</v>
      </c>
      <c r="C15" s="7" t="s">
        <v>2</v>
      </c>
      <c r="D15" s="7">
        <v>1</v>
      </c>
      <c r="E15" s="29"/>
      <c r="F15" s="29">
        <f>D15*E15</f>
        <v>0</v>
      </c>
    </row>
    <row r="16" spans="1:6" ht="15" customHeight="1" x14ac:dyDescent="0.25">
      <c r="A16" s="42"/>
      <c r="B16" s="43"/>
      <c r="C16" s="44"/>
      <c r="D16" s="45"/>
      <c r="E16" s="46"/>
      <c r="F16" s="47"/>
    </row>
    <row r="17" spans="1:6" ht="30" customHeight="1" x14ac:dyDescent="0.25">
      <c r="A17" s="25" t="s">
        <v>17</v>
      </c>
      <c r="B17" s="19" t="s">
        <v>20</v>
      </c>
      <c r="C17" s="48"/>
      <c r="D17" s="49"/>
      <c r="E17" s="50"/>
      <c r="F17" s="51"/>
    </row>
    <row r="18" spans="1:6" ht="30" customHeight="1" x14ac:dyDescent="0.25">
      <c r="A18" s="27" t="s">
        <v>21</v>
      </c>
      <c r="B18" s="5" t="s">
        <v>18</v>
      </c>
      <c r="C18" s="7" t="s">
        <v>2</v>
      </c>
      <c r="D18" s="7">
        <v>1</v>
      </c>
      <c r="E18" s="29"/>
      <c r="F18" s="29">
        <f>D18*E18</f>
        <v>0</v>
      </c>
    </row>
    <row r="19" spans="1:6" ht="45" customHeight="1" x14ac:dyDescent="0.25">
      <c r="A19" s="27" t="s">
        <v>22</v>
      </c>
      <c r="B19" s="5" t="s">
        <v>19</v>
      </c>
      <c r="C19" s="7" t="s">
        <v>2</v>
      </c>
      <c r="D19" s="7">
        <v>1</v>
      </c>
      <c r="E19" s="29"/>
      <c r="F19" s="29">
        <f>D19*E19</f>
        <v>0</v>
      </c>
    </row>
    <row r="20" spans="1:6" ht="20.25" customHeight="1" x14ac:dyDescent="0.25">
      <c r="A20" s="37"/>
      <c r="B20" s="38"/>
      <c r="C20" s="39"/>
      <c r="D20" s="39"/>
      <c r="E20" s="41" t="s">
        <v>28</v>
      </c>
      <c r="F20" s="29">
        <f>SUM(F18:F19)</f>
        <v>0</v>
      </c>
    </row>
    <row r="21" spans="1:6" ht="45" customHeight="1" x14ac:dyDescent="0.25">
      <c r="A21" s="37"/>
      <c r="B21" s="38"/>
      <c r="C21" s="39"/>
      <c r="D21" s="39"/>
      <c r="E21" s="40"/>
      <c r="F21" s="40"/>
    </row>
    <row r="23" spans="1:6" ht="30" customHeight="1" x14ac:dyDescent="0.25">
      <c r="E23" s="31" t="s">
        <v>25</v>
      </c>
      <c r="F23" s="32">
        <f>F6+F9+F12+F15+F20</f>
        <v>0</v>
      </c>
    </row>
    <row r="25" spans="1:6" x14ac:dyDescent="0.25">
      <c r="E25" s="35" t="s">
        <v>26</v>
      </c>
      <c r="F25" s="36">
        <f>F23*0.22</f>
        <v>0</v>
      </c>
    </row>
    <row r="27" spans="1:6" ht="22.5" customHeight="1" x14ac:dyDescent="0.25">
      <c r="E27" s="33" t="s">
        <v>27</v>
      </c>
      <c r="F27" s="34">
        <f>F23+F25</f>
        <v>0</v>
      </c>
    </row>
  </sheetData>
  <mergeCells count="1">
    <mergeCell ref="B2:E2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rowBreaks count="1" manualBreakCount="1">
    <brk id="13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2</vt:i4>
      </vt:variant>
    </vt:vector>
  </HeadingPairs>
  <TitlesOfParts>
    <vt:vector size="3" baseType="lpstr">
      <vt:lpstr>List1</vt:lpstr>
      <vt:lpstr>List1!Področje_tiskanja</vt:lpstr>
      <vt:lpstr>List1!Tiskanje_naslovov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Uroš Pohlin</dc:creator>
  <cp:lastModifiedBy>Stevanović Damjan</cp:lastModifiedBy>
  <cp:lastPrinted>2026-01-29T09:02:30Z</cp:lastPrinted>
  <dcterms:created xsi:type="dcterms:W3CDTF">2025-12-10T11:50:54Z</dcterms:created>
  <dcterms:modified xsi:type="dcterms:W3CDTF">2026-01-29T09:03:50Z</dcterms:modified>
</cp:coreProperties>
</file>